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02343c5e5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take" sheetId="1" r:id="R665aecf66b3748b5"/>
    <x:sheet xmlns:r="http://schemas.openxmlformats.org/officeDocument/2006/relationships" name="Controls" sheetId="2" r:id="Rca1a0d199dbf4b39"/>
    <x:sheet xmlns:r="http://schemas.openxmlformats.org/officeDocument/2006/relationships" name="Workshop" sheetId="3" r:id="R2be4c55c78e34651"/>
    <x:sheet xmlns:r="http://schemas.openxmlformats.org/officeDocument/2006/relationships" name="Service plan" sheetId="4" r:id="Rd757dbae58ef44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&quot;€&quot;#,##0"/>
  </x:numFmts>
  <x:fonts count="4">
    <x:font>
      <x:sz val="11"/>
      <x:name val="Carlito"/>
    </x:font>
    <x:font>
      <x:sz val="11"/>
      <x:color rgb="FF18332C"/>
      <x:name val="Arial"/>
    </x:font>
    <x:font>
      <x:b/>
      <x:sz val="16"/>
      <x:color rgb="FF18332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D34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C2B2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fb4bddece4043" /><Relationship Type="http://schemas.openxmlformats.org/officeDocument/2006/relationships/theme" Target="/xl/theme/theme1.xml" Id="Rd1cf5cb6b45c4be5" /><Relationship Type="http://schemas.openxmlformats.org/officeDocument/2006/relationships/sharedStrings" Target="/xl/sharedStrings.xml" Id="R33431879a48b4bec" /><Relationship Type="http://schemas.openxmlformats.org/officeDocument/2006/relationships/worksheet" Target="/xl/worksheets/sheet1.xml" Id="R665aecf66b3748b5" /><Relationship Type="http://schemas.openxmlformats.org/officeDocument/2006/relationships/worksheet" Target="/xl/worksheets/sheet2.xml" Id="Rca1a0d199dbf4b39" /><Relationship Type="http://schemas.openxmlformats.org/officeDocument/2006/relationships/worksheet" Target="/xl/worksheets/sheet3.xml" Id="R2be4c55c78e34651" /><Relationship Type="http://schemas.openxmlformats.org/officeDocument/2006/relationships/worksheet" Target="/xl/worksheets/sheet4.xml" Id="Rd757dbae58ef44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D34"/>
  </x:sheetPr>
  <x:sheetViews>
    <x:sheetView showGridLines="0" workbookViewId="0"/>
  </x:sheetViews>
  <x:sheetFormatPr defaultRowHeight="15"/>
  <x:cols>
    <x:col min="1" max="1" width="35" hidden="0" customWidth="1"/>
    <x:col min="2" max="2" width="78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5P company prequalification</x:v>
      </x:c>
      <x:c r="B2" s="2"/>
      <x:c r="C2" s="2"/>
      <x:c r="D2" s="2"/>
      <x:c r="E2" s="2"/>
      <x:c r="F2" s="2"/>
    </x:row>
    <x:row r="3" ht="26" customHeight="1">
      <x:c r="A3" s="2"/>
      <x:c r="B3" s="2"/>
      <x:c r="C3" s="2"/>
      <x:c r="D3" s="2"/>
      <x:c r="E3" s="2"/>
      <x:c r="F3" s="2"/>
    </x:row>
    <x:row r="4" ht="42" customHeight="1">
      <x:c r="A4" s="6" t="str">
        <x:v>Result</x:v>
      </x:c>
      <x:c r="B4" s="6" t="str">
        <x:v>Current intake</x:v>
      </x:c>
      <x:c r="C4" s="11"/>
      <x:c r="D4" s="6" t="str">
        <x:v>5P dimension</x:v>
      </x:c>
      <x:c r="E4" s="6" t="str">
        <x:v>Assessed /8</x:v>
      </x:c>
      <x:c r="F4" s="6" t="str">
        <x:v>Ready /8</x:v>
      </x:c>
    </x:row>
    <x:row r="5" ht="26" customHeight="1">
      <x:c r="A5" s="2" t="str">
        <x:v>Provisional decision</x:v>
      </x:c>
      <x:c r="B5" s="2" t="str">
        <x:f>IF(COUNTIFS(B24:B27,"Yes")&gt;0,"No-Go",IF(B9&lt;&gt;"Yes","Incomplete",IF(OR(COUNTIFS(B24:B27,"Unknown")&gt;0,COUNTIFS(Controls!G6:G45,"Missing")+COUNTIFS(Controls!G6:G45,"In progress")&gt;0),"Conditional","Go to preparation")))</x:f>
        <x:v>Incomplete</x:v>
      </x:c>
      <x:c r="C5" s="2"/>
      <x:c r="D5" s="2" t="str">
        <x:v>People</x:v>
      </x:c>
      <x:c r="E5" s="2" t="n">
        <x:f>SUMIFS(Controls!$N$6:$N$45,Controls!$B$6:$B$45,D5)</x:f>
        <x:v>0</x:v>
      </x:c>
      <x:c r="F5" s="2" t="n">
        <x:f>COUNTIFS(Controls!$B$6:$B$45,D5,Controls!$M$6:$M$45,"&gt;0")</x:f>
        <x:v>0</x:v>
      </x:c>
    </x:row>
    <x:row r="6" ht="26" customHeight="1">
      <x:c r="A6" s="2" t="str">
        <x:v>Controls assessed</x:v>
      </x:c>
      <x:c r="B6" s="2" t="n">
        <x:f>SUM(Controls!N6:N45)</x:f>
        <x:v>0</x:v>
      </x:c>
      <x:c r="C6" s="2"/>
      <x:c r="D6" s="2" t="str">
        <x:v>Process</x:v>
      </x:c>
      <x:c r="E6" s="2" t="n">
        <x:f>SUMIFS(Controls!$N$6:$N$45,Controls!$B$6:$B$45,D6)</x:f>
        <x:v>0</x:v>
      </x:c>
      <x:c r="F6" s="2" t="n">
        <x:f>COUNTIFS(Controls!$B$6:$B$45,D6,Controls!$M$6:$M$45,"&gt;0")</x:f>
        <x:v>0</x:v>
      </x:c>
    </x:row>
    <x:row r="7" ht="26" customHeight="1">
      <x:c r="A7" s="2" t="str">
        <x:v>Evidence readiness</x:v>
      </x:c>
      <x:c r="B7" s="7" t="str">
        <x:f>IF(SUM(Controls!L6:L45)=0,"n.a.",SUM(Controls!M6:M45)/SUM(Controls!L6:L45))</x:f>
        <x:v>n.a.</x:v>
      </x:c>
      <x:c r="C7" s="2"/>
      <x:c r="D7" s="2" t="str">
        <x:v>Product</x:v>
      </x:c>
      <x:c r="E7" s="2" t="n">
        <x:f>SUMIFS(Controls!$N$6:$N$45,Controls!$B$6:$B$45,D7)</x:f>
        <x:v>0</x:v>
      </x:c>
      <x:c r="F7" s="2" t="n">
        <x:f>COUNTIFS(Controls!$B$6:$B$45,D7,Controls!$M$6:$M$45,"&gt;0")</x:f>
        <x:v>0</x:v>
      </x:c>
    </x:row>
    <x:row r="8" ht="26" customHeight="1">
      <x:c r="A8" s="2" t="str">
        <x:v>Eligible for pillar preparation</x:v>
      </x:c>
      <x:c r="B8" s="2" t="str">
        <x:f>IF(AND(B9="Yes",COUNTIFS(B24:B27,"Yes")=0),"Yes","No")</x:f>
        <x:v>No</x:v>
      </x:c>
      <x:c r="C8" s="2"/>
      <x:c r="D8" s="2" t="str">
        <x:v>Project</x:v>
      </x:c>
      <x:c r="E8" s="2" t="n">
        <x:f>SUMIFS(Controls!$N$6:$N$45,Controls!$B$6:$B$45,D8)</x:f>
        <x:v>0</x:v>
      </x:c>
      <x:c r="F8" s="2" t="n">
        <x:f>COUNTIFS(Controls!$B$6:$B$45,D8,Controls!$M$6:$M$45,"&gt;0")</x:f>
        <x:v>0</x:v>
      </x:c>
    </x:row>
    <x:row r="9" ht="26" customHeight="1">
      <x:c r="A9" s="2" t="str">
        <x:v>Intake complete</x:v>
      </x:c>
      <x:c r="B9" s="2" t="str">
        <x:f>IF(AND(COUNTBLANK(B13:B20)=0,SUM(Controls!O6:O45)=40,SUM(Controls!L6:L45)&gt;0,COUNTIFS(B24:B27,"No")+COUNTIFS(B24:B27,"Yes")+COUNTIFS(B24:B27,"Unknown")=4,COUNTBLANK(Workshop!B6:B10)=0,B29="Yes"),"Yes","No")</x:f>
        <x:v>No</x:v>
      </x:c>
      <x:c r="C9" s="2"/>
      <x:c r="D9" s="2" t="str">
        <x:v>Profit</x:v>
      </x:c>
      <x:c r="E9" s="2" t="n">
        <x:f>SUMIFS(Controls!$N$6:$N$45,Controls!$B$6:$B$45,D9)</x:f>
        <x:v>0</x:v>
      </x:c>
      <x:c r="F9" s="2" t="n">
        <x:f>COUNTIFS(Controls!$B$6:$B$45,D9,Controls!$M$6:$M$45,"&gt;0")</x:f>
        <x:v>0</x:v>
      </x:c>
    </x:row>
    <x:row r="10" ht="26" customHeight="1">
      <x:c r="A10" s="2"/>
      <x:c r="B10" s="2"/>
      <x:c r="C10" s="2"/>
      <x:c r="D10" s="2"/>
      <x:c r="E10" s="2"/>
      <x:c r="F10" s="2"/>
    </x:row>
    <x:row r="11" ht="26" customHeight="1">
      <x:c r="A11" s="2"/>
      <x:c r="B11" s="2"/>
      <x:c r="C11" s="2"/>
      <x:c r="D11" s="2"/>
      <x:c r="E11" s="2"/>
      <x:c r="F11" s="2"/>
    </x:row>
    <x:row r="12" ht="42" customHeight="1">
      <x:c r="A12" s="6" t="str">
        <x:v>Scope</x:v>
      </x:c>
      <x:c r="B12" s="6" t="str">
        <x:v>Editable input</x:v>
      </x:c>
      <x:c r="C12" s="2"/>
      <x:c r="D12" s="2"/>
      <x:c r="E12" s="2"/>
      <x:c r="F12" s="2"/>
    </x:row>
    <x:row r="13" ht="46" customHeight="1">
      <x:c r="A13" s="2" t="str">
        <x:v>Company / legal entity</x:v>
      </x:c>
      <x:c r="B13" s="9"/>
      <x:c r="C13" s="2"/>
      <x:c r="D13" s="2"/>
      <x:c r="E13" s="2"/>
      <x:c r="F13" s="2"/>
    </x:row>
    <x:row r="14" ht="46" customHeight="1">
      <x:c r="A14" s="2" t="str">
        <x:v>Operating country</x:v>
      </x:c>
      <x:c r="B14" s="9"/>
      <x:c r="C14" s="2"/>
      <x:c r="D14" s="2"/>
      <x:c r="E14" s="2"/>
      <x:c r="F14" s="2"/>
    </x:row>
    <x:row r="15" ht="46" customHeight="1">
      <x:c r="A15" s="2" t="str">
        <x:v>Destination markets</x:v>
      </x:c>
      <x:c r="B15" s="9"/>
      <x:c r="C15" s="2"/>
      <x:c r="D15" s="2"/>
      <x:c r="E15" s="2"/>
      <x:c r="F15" s="2"/>
    </x:row>
    <x:row r="16" ht="46" customHeight="1">
      <x:c r="A16" s="2" t="str">
        <x:v>Reporting period</x:v>
      </x:c>
      <x:c r="B16" s="9"/>
      <x:c r="C16" s="2"/>
      <x:c r="D16" s="2"/>
      <x:c r="E16" s="2"/>
      <x:c r="F16" s="2"/>
    </x:row>
    <x:row r="17" ht="46" customHeight="1">
      <x:c r="A17" s="2" t="str">
        <x:v>Accountable owner</x:v>
      </x:c>
      <x:c r="B17" s="9"/>
      <x:c r="C17" s="2"/>
      <x:c r="D17" s="2"/>
      <x:c r="E17" s="2"/>
      <x:c r="F17" s="2"/>
    </x:row>
    <x:row r="18" ht="46" customHeight="1">
      <x:c r="A18" s="2" t="str">
        <x:v>Boundary and intended use</x:v>
      </x:c>
      <x:c r="B18" s="9"/>
      <x:c r="C18" s="2"/>
      <x:c r="D18" s="2"/>
      <x:c r="E18" s="2"/>
      <x:c r="F18" s="2"/>
    </x:row>
    <x:row r="19" ht="46" customHeight="1">
      <x:c r="A19" s="2" t="str">
        <x:v>Intended ESG reporting basis</x:v>
      </x:c>
      <x:c r="B19" s="9"/>
      <x:c r="C19" s="2"/>
      <x:c r="D19" s="2"/>
      <x:c r="E19" s="2"/>
      <x:c r="F19" s="2"/>
    </x:row>
    <x:row r="20" ht="46" customHeight="1">
      <x:c r="A20" s="2" t="str">
        <x:v>Material SDG numbers (1–17)</x:v>
      </x:c>
      <x:c r="B20" s="9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42" customHeight="1">
      <x:c r="A23" s="6" t="str">
        <x:v>Unresolved serious failure?</x:v>
      </x:c>
      <x:c r="B23" s="6" t="str">
        <x:v>Yes / No / Unknown</x:v>
      </x:c>
      <x:c r="C23" s="2"/>
      <x:c r="D23" s="2"/>
      <x:c r="E23" s="2"/>
      <x:c r="F23" s="2"/>
    </x:row>
    <x:row r="24" ht="26" customHeight="1">
      <x:c r="A24" s="2" t="str">
        <x:v>People / human rights / safety</x:v>
      </x:c>
      <x:c r="B24" s="8"/>
      <x:c r="C24" s="2"/>
      <x:c r="D24" s="2"/>
      <x:c r="E24" s="2"/>
      <x:c r="F24" s="2"/>
    </x:row>
    <x:row r="25" ht="26" customHeight="1">
      <x:c r="A25" s="2" t="str">
        <x:v>Planet / environmental harm</x:v>
      </x:c>
      <x:c r="B25" s="8"/>
      <x:c r="C25" s="2"/>
      <x:c r="D25" s="2"/>
      <x:c r="E25" s="2"/>
      <x:c r="F25" s="2"/>
    </x:row>
    <x:row r="26" ht="26" customHeight="1">
      <x:c r="A26" s="2" t="str">
        <x:v>Integrity / fraud / corruption</x:v>
      </x:c>
      <x:c r="B26" s="8"/>
      <x:c r="C26" s="2"/>
      <x:c r="D26" s="2"/>
      <x:c r="E26" s="2"/>
      <x:c r="F26" s="2"/>
    </x:row>
    <x:row r="27" ht="26" customHeight="1">
      <x:c r="A27" s="2" t="str">
        <x:v>Unsupported material claims</x:v>
      </x:c>
      <x:c r="B27" s="8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 t="str">
        <x:v>Scope and limitations acknowledged?</x:v>
      </x:c>
      <x:c r="B29" s="8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42" customHeight="1">
      <x:c r="A31" s="2" t="str">
        <x:v>How to use</x:v>
      </x:c>
      <x:c r="B31" s="10" t="str">
        <x:v>Complete scope, gates, all controls and workshop records. Yellow cells are editable.</x:v>
      </x:c>
      <x:c r="C31" s="2"/>
      <x:c r="D31" s="2"/>
      <x:c r="E31" s="2"/>
      <x:c r="F31" s="2"/>
    </x:row>
    <x:row r="32" ht="42" customHeight="1">
      <x:c r="A32" s="2" t="str">
        <x:v>Decision</x:v>
      </x:c>
      <x:c r="B32" s="10" t="str">
        <x:v>Self-reported pilot intake. Conditional permits preparation with gaps. No-Go blocks new pillar cases.</x:v>
      </x:c>
      <x:c r="C32" s="2"/>
      <x:c r="D32" s="2"/>
      <x:c r="E32" s="2"/>
      <x:c r="F32" s="2"/>
    </x:row>
    <x:row r="33" ht="42" customHeight="1">
      <x:c r="A33" s="2" t="str">
        <x:v>Score</x:v>
      </x:c>
      <x:c r="B33" s="10" t="str">
        <x:v>Ready weight / assessed applicable weight. Readiness is preparation, not impact or assurance.</x:v>
      </x:c>
      <x:c r="C33" s="2"/>
      <x:c r="D33" s="2"/>
      <x:c r="E33" s="2"/>
      <x:c r="F33" s="2"/>
    </x:row>
    <x:row r="34" ht="42" customHeight="1">
      <x:c r="A34" s="2" t="str">
        <x:v>Submission</x:v>
      </x:c>
      <x:c r="B34" s="10" t="str">
        <x:v>Enter the responses online and submit. Excel import is not enabled. Expert review is separate.</x:v>
      </x:c>
      <x:c r="C34" s="2"/>
      <x:c r="D34" s="2"/>
      <x:c r="E34" s="2"/>
      <x:c r="F34" s="2"/>
    </x:row>
    <x:row r="35" ht="42" customHeight="1">
      <x:c r="A35" s="2" t="str">
        <x:v>Scope</x:v>
      </x:c>
      <x:c r="B35" s="10" t="str">
        <x:v>This intake does not certify SDG, ESG, Doughnut, CE, procurement or investment compliance.</x:v>
      </x:c>
      <x:c r="C35" s="2"/>
      <x:c r="D35" s="2"/>
      <x:c r="E35" s="2"/>
      <x:c r="F35" s="2"/>
    </x:row>
  </x:sheetData>
  <x:conditionalFormatting sqref="B5:B5">
    <x:cfRule type="containsText" dxfId="0" priority="1" operator="containsText" text="No-Go"/>
    <x:cfRule type="containsText" dxfId="1" priority="2" operator="containsText" text="Incomplete"/>
  </x:conditionalFormatting>
  <x:dataValidations count="2">
    <x:dataValidation type="list" sqref="B24:B27">
      <x:formula1>"No,Unknown,Yes"</x:formula1>
    </x:dataValidation>
    <x:dataValidation type="list" sqref="B29">
      <x:formula1>"No,Yes"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4" hidden="0" customWidth="1"/>
    <x:col min="2" max="2" width="16" hidden="0" customWidth="1"/>
    <x:col min="3" max="3" width="28" hidden="0" customWidth="1"/>
    <x:col min="4" max="4" width="45" hidden="0" customWidth="1"/>
    <x:col min="5" max="5" width="30" hidden="0" customWidth="1"/>
    <x:col min="6" max="6" width="30" hidden="0" customWidth="1"/>
    <x:col min="7" max="7" width="22" hidden="0" customWidth="1"/>
    <x:col min="8" max="8" width="22" hidden="0" customWidth="1"/>
    <x:col min="9" max="9" width="45" hidden="0" customWidth="1"/>
    <x:col min="10" max="10" width="45" hidden="0" customWidth="1"/>
    <x:col min="11" max="11" width="15" hidden="0" customWidth="1"/>
    <x:col min="12" max="12" width="24" hidden="0" customWidth="1"/>
    <x:col min="13" max="13" width="18" hidden="0" customWidth="1"/>
    <x:col min="14" max="14" width="18" hidden="0" customWidth="1"/>
    <x:col min="15" max="15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6" customHeight="1">
      <x:c r="A2" s="3" t="str">
        <x:v>40 canonical 5P controls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6" customHeight="1">
      <x:c r="A4" s="2" t="str">
        <x:v>Readiness only. E0–E3 are unreviewed declarations. E4–E5 require an independent review workflow.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58" customHeight="1">
      <x:c r="A5" s="6" t="str">
        <x:v>KPI ID</x:v>
      </x:c>
      <x:c r="B5" s="6" t="str">
        <x:v>5P dimension</x:v>
      </x:c>
      <x:c r="C5" s="6" t="str">
        <x:v>Theme</x:v>
      </x:c>
      <x:c r="D5" s="6" t="str">
        <x:v>Core KPI</x:v>
      </x:c>
      <x:c r="E5" s="6" t="str">
        <x:v>SDG crosswalk</x:v>
      </x:c>
      <x:c r="F5" s="6" t="str">
        <x:v>ESG crosswalk</x:v>
      </x:c>
      <x:c r="G5" s="6" t="str">
        <x:v>Preparation status</x:v>
      </x:c>
      <x:c r="H5" s="6" t="str">
        <x:v>Declared evidence</x:v>
      </x:c>
      <x:c r="I5" s="6" t="str">
        <x:v>Source / owner / date</x:v>
      </x:c>
      <x:c r="J5" s="6" t="str">
        <x:v>Next action / owner / due or N/A reason</x:v>
      </x:c>
      <x:c r="K5" s="6" t="str">
        <x:v>Weight</x:v>
      </x:c>
      <x:c r="L5" s="6" t="str">
        <x:v>Applicable weight</x:v>
      </x:c>
      <x:c r="M5" s="6" t="str">
        <x:v>Ready weight</x:v>
      </x:c>
      <x:c r="N5" s="6" t="str">
        <x:v>Assessed</x:v>
      </x:c>
      <x:c r="O5" s="6" t="str">
        <x:v>Complete input</x:v>
      </x:c>
    </x:row>
    <x:row r="6" ht="68" customHeight="1">
      <x:c r="A6" s="2" t="str">
        <x:v>PEO-01</x:v>
      </x:c>
      <x:c r="B6" s="2" t="str">
        <x:v>People</x:v>
      </x:c>
      <x:c r="C6" s="10" t="str">
        <x:v>Health, safety &amp; wellbeing</x:v>
      </x:c>
      <x:c r="D6" s="10" t="str">
        <x:v>Lost-time injury frequency rate</x:v>
      </x:c>
      <x:c r="E6" s="10" t="str">
        <x:v>SDG 3, 8</x:v>
      </x:c>
      <x:c r="F6" s="10" t="str">
        <x:v>ESRS S1 / GRI 403</x:v>
      </x:c>
      <x:c r="G6" s="9" t="str">
        <x:v>Not assessed</x:v>
      </x:c>
      <x:c r="H6" s="9" t="str">
        <x:v>E0</x:v>
      </x:c>
      <x:c r="I6" s="9"/>
      <x:c r="J6" s="9"/>
      <x:c r="K6" s="2" t="n">
        <x:v>3</x:v>
      </x:c>
      <x:c r="L6" s="2" t="n">
        <x:f>IF(OR(G6="",G6="Not assessed",G6="Not applicable"),0,K6)</x:f>
        <x:v>0</x:v>
      </x:c>
      <x:c r="M6" s="2" t="n">
        <x:f>IF(AND(G6="Ready",OR(H6="E1",H6="E2",H6="E3"),I6&lt;&gt;""),K6,0)</x:f>
        <x:v>0</x:v>
      </x:c>
      <x:c r="N6" s="2" t="n">
        <x:f>IF(OR(G6="Ready",G6="Missing",G6="In progress",G6="Not applicable"),1,0)</x:f>
        <x:v>0</x:v>
      </x:c>
      <x:c r="O6" s="2" t="n">
        <x:f>IF(OR(AND(G6="Ready",M6&gt;0),AND(OR(G6="Missing",G6="In progress",G6="Not applicable"),J6&lt;&gt;"")),1,0)</x:f>
        <x:v>0</x:v>
      </x:c>
    </x:row>
    <x:row r="7" ht="68" customHeight="1">
      <x:c r="A7" s="2" t="str">
        <x:v>PEO-02</x:v>
      </x:c>
      <x:c r="B7" s="2" t="str">
        <x:v>People</x:v>
      </x:c>
      <x:c r="C7" s="10" t="str">
        <x:v>Fair work &amp; income</x:v>
      </x:c>
      <x:c r="D7" s="10" t="str">
        <x:v>Employees and core contractors paid living wage</x:v>
      </x:c>
      <x:c r="E7" s="10" t="str">
        <x:v>SDG 1, 8, 10</x:v>
      </x:c>
      <x:c r="F7" s="10" t="str">
        <x:v>ESRS S1–S2</x:v>
      </x:c>
      <x:c r="G7" s="9" t="str">
        <x:v>Not assessed</x:v>
      </x:c>
      <x:c r="H7" s="9" t="str">
        <x:v>E0</x:v>
      </x:c>
      <x:c r="I7" s="9"/>
      <x:c r="J7" s="9"/>
      <x:c r="K7" s="2" t="n">
        <x:v>3</x:v>
      </x:c>
      <x:c r="L7" s="2" t="n">
        <x:f>IF(OR(G7="",G7="Not assessed",G7="Not applicable"),0,K7)</x:f>
        <x:v>0</x:v>
      </x:c>
      <x:c r="M7" s="2" t="n">
        <x:f>IF(AND(G7="Ready",OR(H7="E1",H7="E2",H7="E3"),I7&lt;&gt;""),K7,0)</x:f>
        <x:v>0</x:v>
      </x:c>
      <x:c r="N7" s="2" t="n">
        <x:f>IF(OR(G7="Ready",G7="Missing",G7="In progress",G7="Not applicable"),1,0)</x:f>
        <x:v>0</x:v>
      </x:c>
      <x:c r="O7" s="2" t="n">
        <x:f>IF(OR(AND(G7="Ready",M7&gt;0),AND(OR(G7="Missing",G7="In progress",G7="Not applicable"),J7&lt;&gt;"")),1,0)</x:f>
        <x:v>0</x:v>
      </x:c>
    </x:row>
    <x:row r="8" ht="68" customHeight="1">
      <x:c r="A8" s="2" t="str">
        <x:v>PEO-03</x:v>
      </x:c>
      <x:c r="B8" s="2" t="str">
        <x:v>People</x:v>
      </x:c>
      <x:c r="C8" s="10" t="str">
        <x:v>Capability</x:v>
      </x:c>
      <x:c r="D8" s="10" t="str">
        <x:v>Training hours and verified skill attainment</x:v>
      </x:c>
      <x:c r="E8" s="10" t="str">
        <x:v>SDG 4, 8, 9</x:v>
      </x:c>
      <x:c r="F8" s="10" t="str">
        <x:v>ESRS S1 / GRI 404</x:v>
      </x:c>
      <x:c r="G8" s="9" t="str">
        <x:v>Not assessed</x:v>
      </x:c>
      <x:c r="H8" s="9" t="str">
        <x:v>E0</x:v>
      </x:c>
      <x:c r="I8" s="9"/>
      <x:c r="J8" s="9"/>
      <x:c r="K8" s="2" t="n">
        <x:v>3</x:v>
      </x:c>
      <x:c r="L8" s="2" t="n">
        <x:f>IF(OR(G8="",G8="Not assessed",G8="Not applicable"),0,K8)</x:f>
        <x:v>0</x:v>
      </x:c>
      <x:c r="M8" s="2" t="n">
        <x:f>IF(AND(G8="Ready",OR(H8="E1",H8="E2",H8="E3"),I8&lt;&gt;""),K8,0)</x:f>
        <x:v>0</x:v>
      </x:c>
      <x:c r="N8" s="2" t="n">
        <x:f>IF(OR(G8="Ready",G8="Missing",G8="In progress",G8="Not applicable"),1,0)</x:f>
        <x:v>0</x:v>
      </x:c>
      <x:c r="O8" s="2" t="n">
        <x:f>IF(OR(AND(G8="Ready",M8&gt;0),AND(OR(G8="Missing",G8="In progress",G8="Not applicable"),J8&lt;&gt;"")),1,0)</x:f>
        <x:v>0</x:v>
      </x:c>
    </x:row>
    <x:row r="9" ht="68" customHeight="1">
      <x:c r="A9" s="2" t="str">
        <x:v>PEO-04</x:v>
      </x:c>
      <x:c r="B9" s="2" t="str">
        <x:v>People</x:v>
      </x:c>
      <x:c r="C9" s="10" t="str">
        <x:v>Diversity &amp; inclusion</x:v>
      </x:c>
      <x:c r="D9" s="10" t="str">
        <x:v>Women and underrepresented groups in management</x:v>
      </x:c>
      <x:c r="E9" s="10" t="str">
        <x:v>SDG 5, 10</x:v>
      </x:c>
      <x:c r="F9" s="10" t="str">
        <x:v>ESRS S1 / GRI 405</x:v>
      </x:c>
      <x:c r="G9" s="9" t="str">
        <x:v>Not assessed</x:v>
      </x:c>
      <x:c r="H9" s="9" t="str">
        <x:v>E0</x:v>
      </x:c>
      <x:c r="I9" s="9"/>
      <x:c r="J9" s="9"/>
      <x:c r="K9" s="2" t="n">
        <x:v>3</x:v>
      </x:c>
      <x:c r="L9" s="2" t="n">
        <x:f>IF(OR(G9="",G9="Not assessed",G9="Not applicable"),0,K9)</x:f>
        <x:v>0</x:v>
      </x:c>
      <x:c r="M9" s="2" t="n">
        <x:f>IF(AND(G9="Ready",OR(H9="E1",H9="E2",H9="E3"),I9&lt;&gt;""),K9,0)</x:f>
        <x:v>0</x:v>
      </x:c>
      <x:c r="N9" s="2" t="n">
        <x:f>IF(OR(G9="Ready",G9="Missing",G9="In progress",G9="Not applicable"),1,0)</x:f>
        <x:v>0</x:v>
      </x:c>
      <x:c r="O9" s="2" t="n">
        <x:f>IF(OR(AND(G9="Ready",M9&gt;0),AND(OR(G9="Missing",G9="In progress",G9="Not applicable"),J9&lt;&gt;"")),1,0)</x:f>
        <x:v>0</x:v>
      </x:c>
    </x:row>
    <x:row r="10" ht="68" customHeight="1">
      <x:c r="A10" s="2" t="str">
        <x:v>PEO-05</x:v>
      </x:c>
      <x:c r="B10" s="2" t="str">
        <x:v>People</x:v>
      </x:c>
      <x:c r="C10" s="10" t="str">
        <x:v>Engagement &amp; voice</x:v>
      </x:c>
      <x:c r="D10" s="10" t="str">
        <x:v>Engagement and speak-up confidence score</x:v>
      </x:c>
      <x:c r="E10" s="10" t="str">
        <x:v>SDG 8, 16</x:v>
      </x:c>
      <x:c r="F10" s="10" t="str">
        <x:v>ESRS S1 / G1</x:v>
      </x:c>
      <x:c r="G10" s="9" t="str">
        <x:v>Not assessed</x:v>
      </x:c>
      <x:c r="H10" s="9" t="str">
        <x:v>E0</x:v>
      </x:c>
      <x:c r="I10" s="9"/>
      <x:c r="J10" s="9"/>
      <x:c r="K10" s="2" t="n">
        <x:v>3</x:v>
      </x:c>
      <x:c r="L10" s="2" t="n">
        <x:f>IF(OR(G10="",G10="Not assessed",G10="Not applicable"),0,K10)</x:f>
        <x:v>0</x:v>
      </x:c>
      <x:c r="M10" s="2" t="n">
        <x:f>IF(AND(G10="Ready",OR(H10="E1",H10="E2",H10="E3"),I10&lt;&gt;""),K10,0)</x:f>
        <x:v>0</x:v>
      </x:c>
      <x:c r="N10" s="2" t="n">
        <x:f>IF(OR(G10="Ready",G10="Missing",G10="In progress",G10="Not applicable"),1,0)</x:f>
        <x:v>0</x:v>
      </x:c>
      <x:c r="O10" s="2" t="n">
        <x:f>IF(OR(AND(G10="Ready",M10&gt;0),AND(OR(G10="Missing",G10="In progress",G10="Not applicable"),J10&lt;&gt;"")),1,0)</x:f>
        <x:v>0</x:v>
      </x:c>
    </x:row>
    <x:row r="11" ht="68" customHeight="1">
      <x:c r="A11" s="2" t="str">
        <x:v>PEO-06</x:v>
      </x:c>
      <x:c r="B11" s="2" t="str">
        <x:v>People</x:v>
      </x:c>
      <x:c r="C11" s="10" t="str">
        <x:v>Human rights</x:v>
      </x:c>
      <x:c r="D11" s="10" t="str">
        <x:v>High-risk operations covered by due diligence</x:v>
      </x:c>
      <x:c r="E11" s="10" t="str">
        <x:v>SDG 8, 10, 16</x:v>
      </x:c>
      <x:c r="F11" s="10" t="str">
        <x:v>ESRS S1–S3 / UNGP</x:v>
      </x:c>
      <x:c r="G11" s="9" t="str">
        <x:v>Not assessed</x:v>
      </x:c>
      <x:c r="H11" s="9" t="str">
        <x:v>E0</x:v>
      </x:c>
      <x:c r="I11" s="9"/>
      <x:c r="J11" s="9"/>
      <x:c r="K11" s="2" t="n">
        <x:v>3</x:v>
      </x:c>
      <x:c r="L11" s="2" t="n">
        <x:f>IF(OR(G11="",G11="Not assessed",G11="Not applicable"),0,K11)</x:f>
        <x:v>0</x:v>
      </x:c>
      <x:c r="M11" s="2" t="n">
        <x:f>IF(AND(G11="Ready",OR(H11="E1",H11="E2",H11="E3"),I11&lt;&gt;""),K11,0)</x:f>
        <x:v>0</x:v>
      </x:c>
      <x:c r="N11" s="2" t="n">
        <x:f>IF(OR(G11="Ready",G11="Missing",G11="In progress",G11="Not applicable"),1,0)</x:f>
        <x:v>0</x:v>
      </x:c>
      <x:c r="O11" s="2" t="n">
        <x:f>IF(OR(AND(G11="Ready",M11&gt;0),AND(OR(G11="Missing",G11="In progress",G11="Not applicable"),J11&lt;&gt;"")),1,0)</x:f>
        <x:v>0</x:v>
      </x:c>
    </x:row>
    <x:row r="12" ht="68" customHeight="1">
      <x:c r="A12" s="2" t="str">
        <x:v>PEO-07</x:v>
      </x:c>
      <x:c r="B12" s="2" t="str">
        <x:v>People</x:v>
      </x:c>
      <x:c r="C12" s="10" t="str">
        <x:v>Community benefit</x:v>
      </x:c>
      <x:c r="D12" s="10" t="str">
        <x:v>Local jobs, procurement and community benefit value</x:v>
      </x:c>
      <x:c r="E12" s="10" t="str">
        <x:v>SDG 1, 8, 11</x:v>
      </x:c>
      <x:c r="F12" s="10" t="str">
        <x:v>ESRS S3 / GRI 413</x:v>
      </x:c>
      <x:c r="G12" s="9" t="str">
        <x:v>Not assessed</x:v>
      </x:c>
      <x:c r="H12" s="9" t="str">
        <x:v>E0</x:v>
      </x:c>
      <x:c r="I12" s="9"/>
      <x:c r="J12" s="9"/>
      <x:c r="K12" s="2" t="n">
        <x:v>3</x:v>
      </x:c>
      <x:c r="L12" s="2" t="n">
        <x:f>IF(OR(G12="",G12="Not assessed",G12="Not applicable"),0,K12)</x:f>
        <x:v>0</x:v>
      </x:c>
      <x:c r="M12" s="2" t="n">
        <x:f>IF(AND(G12="Ready",OR(H12="E1",H12="E2",H12="E3"),I12&lt;&gt;""),K12,0)</x:f>
        <x:v>0</x:v>
      </x:c>
      <x:c r="N12" s="2" t="n">
        <x:f>IF(OR(G12="Ready",G12="Missing",G12="In progress",G12="Not applicable"),1,0)</x:f>
        <x:v>0</x:v>
      </x:c>
      <x:c r="O12" s="2" t="n">
        <x:f>IF(OR(AND(G12="Ready",M12&gt;0),AND(OR(G12="Missing",G12="In progress",G12="Not applicable"),J12&lt;&gt;"")),1,0)</x:f>
        <x:v>0</x:v>
      </x:c>
    </x:row>
    <x:row r="13" ht="68" customHeight="1">
      <x:c r="A13" s="2" t="str">
        <x:v>PEO-08</x:v>
      </x:c>
      <x:c r="B13" s="2" t="str">
        <x:v>People</x:v>
      </x:c>
      <x:c r="C13" s="10" t="str">
        <x:v>Affordability &amp; access</x:v>
      </x:c>
      <x:c r="D13" s="10" t="str">
        <x:v>Customer affordability / total-cost burden</x:v>
      </x:c>
      <x:c r="E13" s="10" t="str">
        <x:v>SDG 7, 10, 11</x:v>
      </x:c>
      <x:c r="F13" s="10" t="str">
        <x:v>ESRS S4</x:v>
      </x:c>
      <x:c r="G13" s="9" t="str">
        <x:v>Not assessed</x:v>
      </x:c>
      <x:c r="H13" s="9" t="str">
        <x:v>E0</x:v>
      </x:c>
      <x:c r="I13" s="9"/>
      <x:c r="J13" s="9"/>
      <x:c r="K13" s="2" t="n">
        <x:v>3</x:v>
      </x:c>
      <x:c r="L13" s="2" t="n">
        <x:f>IF(OR(G13="",G13="Not assessed",G13="Not applicable"),0,K13)</x:f>
        <x:v>0</x:v>
      </x:c>
      <x:c r="M13" s="2" t="n">
        <x:f>IF(AND(G13="Ready",OR(H13="E1",H13="E2",H13="E3"),I13&lt;&gt;""),K13,0)</x:f>
        <x:v>0</x:v>
      </x:c>
      <x:c r="N13" s="2" t="n">
        <x:f>IF(OR(G13="Ready",G13="Missing",G13="In progress",G13="Not applicable"),1,0)</x:f>
        <x:v>0</x:v>
      </x:c>
      <x:c r="O13" s="2" t="n">
        <x:f>IF(OR(AND(G13="Ready",M13&gt;0),AND(OR(G13="Missing",G13="In progress",G13="Not applicable"),J13&lt;&gt;"")),1,0)</x:f>
        <x:v>0</x:v>
      </x:c>
    </x:row>
    <x:row r="14" ht="68" customHeight="1">
      <x:c r="A14" s="2" t="str">
        <x:v>PRC-01</x:v>
      </x:c>
      <x:c r="B14" s="2" t="str">
        <x:v>Process</x:v>
      </x:c>
      <x:c r="C14" s="10" t="str">
        <x:v>Ethics &amp; integrity</x:v>
      </x:c>
      <x:c r="D14" s="10" t="str">
        <x:v>Ethics training, case closure and significant violations</x:v>
      </x:c>
      <x:c r="E14" s="10" t="str">
        <x:v>SDG 16</x:v>
      </x:c>
      <x:c r="F14" s="10" t="str">
        <x:v>ESRS G1 / GRI 205</x:v>
      </x:c>
      <x:c r="G14" s="9" t="str">
        <x:v>Not assessed</x:v>
      </x:c>
      <x:c r="H14" s="9" t="str">
        <x:v>E0</x:v>
      </x:c>
      <x:c r="I14" s="9"/>
      <x:c r="J14" s="9"/>
      <x:c r="K14" s="2" t="n">
        <x:v>3</x:v>
      </x:c>
      <x:c r="L14" s="2" t="n">
        <x:f>IF(OR(G14="",G14="Not assessed",G14="Not applicable"),0,K14)</x:f>
        <x:v>0</x:v>
      </x:c>
      <x:c r="M14" s="2" t="n">
        <x:f>IF(AND(G14="Ready",OR(H14="E1",H14="E2",H14="E3"),I14&lt;&gt;""),K14,0)</x:f>
        <x:v>0</x:v>
      </x:c>
      <x:c r="N14" s="2" t="n">
        <x:f>IF(OR(G14="Ready",G14="Missing",G14="In progress",G14="Not applicable"),1,0)</x:f>
        <x:v>0</x:v>
      </x:c>
      <x:c r="O14" s="2" t="n">
        <x:f>IF(OR(AND(G14="Ready",M14&gt;0),AND(OR(G14="Missing",G14="In progress",G14="Not applicable"),J14&lt;&gt;"")),1,0)</x:f>
        <x:v>0</x:v>
      </x:c>
    </x:row>
    <x:row r="15" ht="68" customHeight="1">
      <x:c r="A15" s="2" t="str">
        <x:v>PRC-02</x:v>
      </x:c>
      <x:c r="B15" s="2" t="str">
        <x:v>Process</x:v>
      </x:c>
      <x:c r="C15" s="10" t="str">
        <x:v>Carbon management</x:v>
      </x:c>
      <x:c r="D15" s="10" t="str">
        <x:v>GHG intensity and absolute reduction</x:v>
      </x:c>
      <x:c r="E15" s="10" t="str">
        <x:v>SDG 7, 12, 13</x:v>
      </x:c>
      <x:c r="F15" s="10" t="str">
        <x:v>ESRS E1 / IFRS S2 / GRI 305</x:v>
      </x:c>
      <x:c r="G15" s="9" t="str">
        <x:v>Not assessed</x:v>
      </x:c>
      <x:c r="H15" s="9" t="str">
        <x:v>E0</x:v>
      </x:c>
      <x:c r="I15" s="9"/>
      <x:c r="J15" s="9"/>
      <x:c r="K15" s="2" t="n">
        <x:v>3</x:v>
      </x:c>
      <x:c r="L15" s="2" t="n">
        <x:f>IF(OR(G15="",G15="Not assessed",G15="Not applicable"),0,K15)</x:f>
        <x:v>0</x:v>
      </x:c>
      <x:c r="M15" s="2" t="n">
        <x:f>IF(AND(G15="Ready",OR(H15="E1",H15="E2",H15="E3"),I15&lt;&gt;""),K15,0)</x:f>
        <x:v>0</x:v>
      </x:c>
      <x:c r="N15" s="2" t="n">
        <x:f>IF(OR(G15="Ready",G15="Missing",G15="In progress",G15="Not applicable"),1,0)</x:f>
        <x:v>0</x:v>
      </x:c>
      <x:c r="O15" s="2" t="n">
        <x:f>IF(OR(AND(G15="Ready",M15&gt;0),AND(OR(G15="Missing",G15="In progress",G15="Not applicable"),J15&lt;&gt;"")),1,0)</x:f>
        <x:v>0</x:v>
      </x:c>
    </x:row>
    <x:row r="16" ht="68" customHeight="1">
      <x:c r="A16" s="2" t="str">
        <x:v>PRC-03</x:v>
      </x:c>
      <x:c r="B16" s="2" t="str">
        <x:v>Process</x:v>
      </x:c>
      <x:c r="C16" s="10" t="str">
        <x:v>Energy management</x:v>
      </x:c>
      <x:c r="D16" s="10" t="str">
        <x:v>Energy intensity and renewable share</x:v>
      </x:c>
      <x:c r="E16" s="10" t="str">
        <x:v>SDG 7, 9, 13</x:v>
      </x:c>
      <x:c r="F16" s="10" t="str">
        <x:v>ESRS E1 / GRI 302</x:v>
      </x:c>
      <x:c r="G16" s="9" t="str">
        <x:v>Not assessed</x:v>
      </x:c>
      <x:c r="H16" s="9" t="str">
        <x:v>E0</x:v>
      </x:c>
      <x:c r="I16" s="9"/>
      <x:c r="J16" s="9"/>
      <x:c r="K16" s="2" t="n">
        <x:v>3</x:v>
      </x:c>
      <x:c r="L16" s="2" t="n">
        <x:f>IF(OR(G16="",G16="Not assessed",G16="Not applicable"),0,K16)</x:f>
        <x:v>0</x:v>
      </x:c>
      <x:c r="M16" s="2" t="n">
        <x:f>IF(AND(G16="Ready",OR(H16="E1",H16="E2",H16="E3"),I16&lt;&gt;""),K16,0)</x:f>
        <x:v>0</x:v>
      </x:c>
      <x:c r="N16" s="2" t="n">
        <x:f>IF(OR(G16="Ready",G16="Missing",G16="In progress",G16="Not applicable"),1,0)</x:f>
        <x:v>0</x:v>
      </x:c>
      <x:c r="O16" s="2" t="n">
        <x:f>IF(OR(AND(G16="Ready",M16&gt;0),AND(OR(G16="Missing",G16="In progress",G16="Not applicable"),J16&lt;&gt;"")),1,0)</x:f>
        <x:v>0</x:v>
      </x:c>
    </x:row>
    <x:row r="17" ht="68" customHeight="1">
      <x:c r="A17" s="2" t="str">
        <x:v>PRC-04</x:v>
      </x:c>
      <x:c r="B17" s="2" t="str">
        <x:v>Process</x:v>
      </x:c>
      <x:c r="C17" s="10" t="str">
        <x:v>Water stewardship</x:v>
      </x:c>
      <x:c r="D17" s="10" t="str">
        <x:v>Water intensity in stressed basins</x:v>
      </x:c>
      <x:c r="E17" s="10" t="str">
        <x:v>SDG 6, 12</x:v>
      </x:c>
      <x:c r="F17" s="10" t="str">
        <x:v>ESRS E3 / GRI 303</x:v>
      </x:c>
      <x:c r="G17" s="9" t="str">
        <x:v>Not assessed</x:v>
      </x:c>
      <x:c r="H17" s="9" t="str">
        <x:v>E0</x:v>
      </x:c>
      <x:c r="I17" s="9"/>
      <x:c r="J17" s="9"/>
      <x:c r="K17" s="2" t="n">
        <x:v>3</x:v>
      </x:c>
      <x:c r="L17" s="2" t="n">
        <x:f>IF(OR(G17="",G17="Not assessed",G17="Not applicable"),0,K17)</x:f>
        <x:v>0</x:v>
      </x:c>
      <x:c r="M17" s="2" t="n">
        <x:f>IF(AND(G17="Ready",OR(H17="E1",H17="E2",H17="E3"),I17&lt;&gt;""),K17,0)</x:f>
        <x:v>0</x:v>
      </x:c>
      <x:c r="N17" s="2" t="n">
        <x:f>IF(OR(G17="Ready",G17="Missing",G17="In progress",G17="Not applicable"),1,0)</x:f>
        <x:v>0</x:v>
      </x:c>
      <x:c r="O17" s="2" t="n">
        <x:f>IF(OR(AND(G17="Ready",M17&gt;0),AND(OR(G17="Missing",G17="In progress",G17="Not applicable"),J17&lt;&gt;"")),1,0)</x:f>
        <x:v>0</x:v>
      </x:c>
    </x:row>
    <x:row r="18" ht="68" customHeight="1">
      <x:c r="A18" s="2" t="str">
        <x:v>PRC-05</x:v>
      </x:c>
      <x:c r="B18" s="2" t="str">
        <x:v>Process</x:v>
      </x:c>
      <x:c r="C18" s="10" t="str">
        <x:v>Circular operations</x:v>
      </x:c>
      <x:c r="D18" s="10" t="str">
        <x:v>Waste diversion and secondary-material share</x:v>
      </x:c>
      <x:c r="E18" s="10" t="str">
        <x:v>SDG 9, 12</x:v>
      </x:c>
      <x:c r="F18" s="10" t="str">
        <x:v>ESRS E5 / GRI 306</x:v>
      </x:c>
      <x:c r="G18" s="9" t="str">
        <x:v>Not assessed</x:v>
      </x:c>
      <x:c r="H18" s="9" t="str">
        <x:v>E0</x:v>
      </x:c>
      <x:c r="I18" s="9"/>
      <x:c r="J18" s="9"/>
      <x:c r="K18" s="2" t="n">
        <x:v>3</x:v>
      </x:c>
      <x:c r="L18" s="2" t="n">
        <x:f>IF(OR(G18="",G18="Not assessed",G18="Not applicable"),0,K18)</x:f>
        <x:v>0</x:v>
      </x:c>
      <x:c r="M18" s="2" t="n">
        <x:f>IF(AND(G18="Ready",OR(H18="E1",H18="E2",H18="E3"),I18&lt;&gt;""),K18,0)</x:f>
        <x:v>0</x:v>
      </x:c>
      <x:c r="N18" s="2" t="n">
        <x:f>IF(OR(G18="Ready",G18="Missing",G18="In progress",G18="Not applicable"),1,0)</x:f>
        <x:v>0</x:v>
      </x:c>
      <x:c r="O18" s="2" t="n">
        <x:f>IF(OR(AND(G18="Ready",M18&gt;0),AND(OR(G18="Missing",G18="In progress",G18="Not applicable"),J18&lt;&gt;"")),1,0)</x:f>
        <x:v>0</x:v>
      </x:c>
    </x:row>
    <x:row r="19" ht="68" customHeight="1">
      <x:c r="A19" s="2" t="str">
        <x:v>PRC-06</x:v>
      </x:c>
      <x:c r="B19" s="2" t="str">
        <x:v>Process</x:v>
      </x:c>
      <x:c r="C19" s="10" t="str">
        <x:v>Responsible sourcing</x:v>
      </x:c>
      <x:c r="D19" s="10" t="str">
        <x:v>High-risk suppliers assessed and improved</x:v>
      </x:c>
      <x:c r="E19" s="10" t="str">
        <x:v>SDG 8, 12, 16, 17</x:v>
      </x:c>
      <x:c r="F19" s="10" t="str">
        <x:v>ESRS S2 / G1</x:v>
      </x:c>
      <x:c r="G19" s="9" t="str">
        <x:v>Not assessed</x:v>
      </x:c>
      <x:c r="H19" s="9" t="str">
        <x:v>E0</x:v>
      </x:c>
      <x:c r="I19" s="9"/>
      <x:c r="J19" s="9"/>
      <x:c r="K19" s="2" t="n">
        <x:v>3</x:v>
      </x:c>
      <x:c r="L19" s="2" t="n">
        <x:f>IF(OR(G19="",G19="Not assessed",G19="Not applicable"),0,K19)</x:f>
        <x:v>0</x:v>
      </x:c>
      <x:c r="M19" s="2" t="n">
        <x:f>IF(AND(G19="Ready",OR(H19="E1",H19="E2",H19="E3"),I19&lt;&gt;""),K19,0)</x:f>
        <x:v>0</x:v>
      </x:c>
      <x:c r="N19" s="2" t="n">
        <x:f>IF(OR(G19="Ready",G19="Missing",G19="In progress",G19="Not applicable"),1,0)</x:f>
        <x:v>0</x:v>
      </x:c>
      <x:c r="O19" s="2" t="n">
        <x:f>IF(OR(AND(G19="Ready",M19&gt;0),AND(OR(G19="Missing",G19="In progress",G19="Not applicable"),J19&lt;&gt;"")),1,0)</x:f>
        <x:v>0</x:v>
      </x:c>
    </x:row>
    <x:row r="20" ht="68" customHeight="1">
      <x:c r="A20" s="2" t="str">
        <x:v>PRC-07</x:v>
      </x:c>
      <x:c r="B20" s="2" t="str">
        <x:v>Process</x:v>
      </x:c>
      <x:c r="C20" s="10" t="str">
        <x:v>Data &amp; assurance</x:v>
      </x:c>
      <x:c r="D20" s="10" t="str">
        <x:v>Material metrics with verified evidence</x:v>
      </x:c>
      <x:c r="E20" s="10" t="str">
        <x:v>SDG 12, 16</x:v>
      </x:c>
      <x:c r="F20" s="10" t="str">
        <x:v>ESRS 2 / assurance</x:v>
      </x:c>
      <x:c r="G20" s="9" t="str">
        <x:v>Not assessed</x:v>
      </x:c>
      <x:c r="H20" s="9" t="str">
        <x:v>E0</x:v>
      </x:c>
      <x:c r="I20" s="9"/>
      <x:c r="J20" s="9"/>
      <x:c r="K20" s="2" t="n">
        <x:v>3</x:v>
      </x:c>
      <x:c r="L20" s="2" t="n">
        <x:f>IF(OR(G20="",G20="Not assessed",G20="Not applicable"),0,K20)</x:f>
        <x:v>0</x:v>
      </x:c>
      <x:c r="M20" s="2" t="n">
        <x:f>IF(AND(G20="Ready",OR(H20="E1",H20="E2",H20="E3"),I20&lt;&gt;""),K20,0)</x:f>
        <x:v>0</x:v>
      </x:c>
      <x:c r="N20" s="2" t="n">
        <x:f>IF(OR(G20="Ready",G20="Missing",G20="In progress",G20="Not applicable"),1,0)</x:f>
        <x:v>0</x:v>
      </x:c>
      <x:c r="O20" s="2" t="n">
        <x:f>IF(OR(AND(G20="Ready",M20&gt;0),AND(OR(G20="Missing",G20="In progress",G20="Not applicable"),J20&lt;&gt;"")),1,0)</x:f>
        <x:v>0</x:v>
      </x:c>
    </x:row>
    <x:row r="21" ht="68" customHeight="1">
      <x:c r="A21" s="2" t="str">
        <x:v>PRC-08</x:v>
      </x:c>
      <x:c r="B21" s="2" t="str">
        <x:v>Process</x:v>
      </x:c>
      <x:c r="C21" s="10" t="str">
        <x:v>Learning loop</x:v>
      </x:c>
      <x:c r="D21" s="10" t="str">
        <x:v>Closed actions and verified learning cycles</x:v>
      </x:c>
      <x:c r="E21" s="10" t="str">
        <x:v>SDG 4, 9, 17</x:v>
      </x:c>
      <x:c r="F21" s="10" t="str">
        <x:v>Governance / management control</x:v>
      </x:c>
      <x:c r="G21" s="9" t="str">
        <x:v>Not assessed</x:v>
      </x:c>
      <x:c r="H21" s="9" t="str">
        <x:v>E0</x:v>
      </x:c>
      <x:c r="I21" s="9"/>
      <x:c r="J21" s="9"/>
      <x:c r="K21" s="2" t="n">
        <x:v>3</x:v>
      </x:c>
      <x:c r="L21" s="2" t="n">
        <x:f>IF(OR(G21="",G21="Not assessed",G21="Not applicable"),0,K21)</x:f>
        <x:v>0</x:v>
      </x:c>
      <x:c r="M21" s="2" t="n">
        <x:f>IF(AND(G21="Ready",OR(H21="E1",H21="E2",H21="E3"),I21&lt;&gt;""),K21,0)</x:f>
        <x:v>0</x:v>
      </x:c>
      <x:c r="N21" s="2" t="n">
        <x:f>IF(OR(G21="Ready",G21="Missing",G21="In progress",G21="Not applicable"),1,0)</x:f>
        <x:v>0</x:v>
      </x:c>
      <x:c r="O21" s="2" t="n">
        <x:f>IF(OR(AND(G21="Ready",M21&gt;0),AND(OR(G21="Missing",G21="In progress",G21="Not applicable"),J21&lt;&gt;"")),1,0)</x:f>
        <x:v>0</x:v>
      </x:c>
    </x:row>
    <x:row r="22" ht="68" customHeight="1">
      <x:c r="A22" s="2" t="str">
        <x:v>PDT-01</x:v>
      </x:c>
      <x:c r="B22" s="2" t="str">
        <x:v>Product</x:v>
      </x:c>
      <x:c r="C22" s="10" t="str">
        <x:v>Human need solved</x:v>
      </x:c>
      <x:c r="D22" s="10" t="str">
        <x:v>Users achieving defined outcome</x:v>
      </x:c>
      <x:c r="E22" s="10" t="str">
        <x:v>SDG 1–11</x:v>
      </x:c>
      <x:c r="F22" s="10" t="str">
        <x:v>ESRS S4 / impact logic</x:v>
      </x:c>
      <x:c r="G22" s="9" t="str">
        <x:v>Not assessed</x:v>
      </x:c>
      <x:c r="H22" s="9" t="str">
        <x:v>E0</x:v>
      </x:c>
      <x:c r="I22" s="9"/>
      <x:c r="J22" s="9"/>
      <x:c r="K22" s="2" t="n">
        <x:v>3</x:v>
      </x:c>
      <x:c r="L22" s="2" t="n">
        <x:f>IF(OR(G22="",G22="Not assessed",G22="Not applicable"),0,K22)</x:f>
        <x:v>0</x:v>
      </x:c>
      <x:c r="M22" s="2" t="n">
        <x:f>IF(AND(G22="Ready",OR(H22="E1",H22="E2",H22="E3"),I22&lt;&gt;""),K22,0)</x:f>
        <x:v>0</x:v>
      </x:c>
      <x:c r="N22" s="2" t="n">
        <x:f>IF(OR(G22="Ready",G22="Missing",G22="In progress",G22="Not applicable"),1,0)</x:f>
        <x:v>0</x:v>
      </x:c>
      <x:c r="O22" s="2" t="n">
        <x:f>IF(OR(AND(G22="Ready",M22&gt;0),AND(OR(G22="Missing",G22="In progress",G22="Not applicable"),J22&lt;&gt;"")),1,0)</x:f>
        <x:v>0</x:v>
      </x:c>
    </x:row>
    <x:row r="23" ht="68" customHeight="1">
      <x:c r="A23" s="2" t="str">
        <x:v>PDT-02</x:v>
      </x:c>
      <x:c r="B23" s="2" t="str">
        <x:v>Product</x:v>
      </x:c>
      <x:c r="C23" s="10" t="str">
        <x:v>Life-cycle carbon</x:v>
      </x:c>
      <x:c r="D23" s="10" t="str">
        <x:v>Whole-life carbon per functional unit</x:v>
      </x:c>
      <x:c r="E23" s="10" t="str">
        <x:v>SDG 9, 11, 12, 13</x:v>
      </x:c>
      <x:c r="F23" s="10" t="str">
        <x:v>ESRS E1 / LCA</x:v>
      </x:c>
      <x:c r="G23" s="9" t="str">
        <x:v>Not assessed</x:v>
      </x:c>
      <x:c r="H23" s="9" t="str">
        <x:v>E0</x:v>
      </x:c>
      <x:c r="I23" s="9"/>
      <x:c r="J23" s="9"/>
      <x:c r="K23" s="2" t="n">
        <x:v>3</x:v>
      </x:c>
      <x:c r="L23" s="2" t="n">
        <x:f>IF(OR(G23="",G23="Not assessed",G23="Not applicable"),0,K23)</x:f>
        <x:v>0</x:v>
      </x:c>
      <x:c r="M23" s="2" t="n">
        <x:f>IF(AND(G23="Ready",OR(H23="E1",H23="E2",H23="E3"),I23&lt;&gt;""),K23,0)</x:f>
        <x:v>0</x:v>
      </x:c>
      <x:c r="N23" s="2" t="n">
        <x:f>IF(OR(G23="Ready",G23="Missing",G23="In progress",G23="Not applicable"),1,0)</x:f>
        <x:v>0</x:v>
      </x:c>
      <x:c r="O23" s="2" t="n">
        <x:f>IF(OR(AND(G23="Ready",M23&gt;0),AND(OR(G23="Missing",G23="In progress",G23="Not applicable"),J23&lt;&gt;"")),1,0)</x:f>
        <x:v>0</x:v>
      </x:c>
    </x:row>
    <x:row r="24" ht="68" customHeight="1">
      <x:c r="A24" s="2" t="str">
        <x:v>PDT-03</x:v>
      </x:c>
      <x:c r="B24" s="2" t="str">
        <x:v>Product</x:v>
      </x:c>
      <x:c r="C24" s="10" t="str">
        <x:v>Circular design</x:v>
      </x:c>
      <x:c r="D24" s="10" t="str">
        <x:v>Circularity / recoverability index</x:v>
      </x:c>
      <x:c r="E24" s="10" t="str">
        <x:v>SDG 9, 12</x:v>
      </x:c>
      <x:c r="F24" s="10" t="str">
        <x:v>ESRS E5</x:v>
      </x:c>
      <x:c r="G24" s="9" t="str">
        <x:v>Not assessed</x:v>
      </x:c>
      <x:c r="H24" s="9" t="str">
        <x:v>E0</x:v>
      </x:c>
      <x:c r="I24" s="9"/>
      <x:c r="J24" s="9"/>
      <x:c r="K24" s="2" t="n">
        <x:v>3</x:v>
      </x:c>
      <x:c r="L24" s="2" t="n">
        <x:f>IF(OR(G24="",G24="Not assessed",G24="Not applicable"),0,K24)</x:f>
        <x:v>0</x:v>
      </x:c>
      <x:c r="M24" s="2" t="n">
        <x:f>IF(AND(G24="Ready",OR(H24="E1",H24="E2",H24="E3"),I24&lt;&gt;""),K24,0)</x:f>
        <x:v>0</x:v>
      </x:c>
      <x:c r="N24" s="2" t="n">
        <x:f>IF(OR(G24="Ready",G24="Missing",G24="In progress",G24="Not applicable"),1,0)</x:f>
        <x:v>0</x:v>
      </x:c>
      <x:c r="O24" s="2" t="n">
        <x:f>IF(OR(AND(G24="Ready",M24&gt;0),AND(OR(G24="Missing",G24="In progress",G24="Not applicable"),J24&lt;&gt;"")),1,0)</x:f>
        <x:v>0</x:v>
      </x:c>
    </x:row>
    <x:row r="25" ht="68" customHeight="1">
      <x:c r="A25" s="2" t="str">
        <x:v>PDT-04</x:v>
      </x:c>
      <x:c r="B25" s="2" t="str">
        <x:v>Product</x:v>
      </x:c>
      <x:c r="C25" s="10" t="str">
        <x:v>Healthy materials</x:v>
      </x:c>
      <x:c r="D25" s="10" t="str">
        <x:v>Hazardous material exposure / incidents</x:v>
      </x:c>
      <x:c r="E25" s="10" t="str">
        <x:v>SDG 3, 12</x:v>
      </x:c>
      <x:c r="F25" s="10" t="str">
        <x:v>ESRS E2 / product standards</x:v>
      </x:c>
      <x:c r="G25" s="9" t="str">
        <x:v>Not assessed</x:v>
      </x:c>
      <x:c r="H25" s="9" t="str">
        <x:v>E0</x:v>
      </x:c>
      <x:c r="I25" s="9"/>
      <x:c r="J25" s="9"/>
      <x:c r="K25" s="2" t="n">
        <x:v>3</x:v>
      </x:c>
      <x:c r="L25" s="2" t="n">
        <x:f>IF(OR(G25="",G25="Not assessed",G25="Not applicable"),0,K25)</x:f>
        <x:v>0</x:v>
      </x:c>
      <x:c r="M25" s="2" t="n">
        <x:f>IF(AND(G25="Ready",OR(H25="E1",H25="E2",H25="E3"),I25&lt;&gt;""),K25,0)</x:f>
        <x:v>0</x:v>
      </x:c>
      <x:c r="N25" s="2" t="n">
        <x:f>IF(OR(G25="Ready",G25="Missing",G25="In progress",G25="Not applicable"),1,0)</x:f>
        <x:v>0</x:v>
      </x:c>
      <x:c r="O25" s="2" t="n">
        <x:f>IF(OR(AND(G25="Ready",M25&gt;0),AND(OR(G25="Missing",G25="In progress",G25="Not applicable"),J25&lt;&gt;"")),1,0)</x:f>
        <x:v>0</x:v>
      </x:c>
    </x:row>
    <x:row r="26" ht="68" customHeight="1">
      <x:c r="A26" s="2" t="str">
        <x:v>PDT-05</x:v>
      </x:c>
      <x:c r="B26" s="2" t="str">
        <x:v>Product</x:v>
      </x:c>
      <x:c r="C26" s="10" t="str">
        <x:v>Nature-positive design</x:v>
      </x:c>
      <x:c r="D26" s="10" t="str">
        <x:v>Projects/products with biodiversity net-gain plan</x:v>
      </x:c>
      <x:c r="E26" s="10" t="str">
        <x:v>SDG 14, 15</x:v>
      </x:c>
      <x:c r="F26" s="10" t="str">
        <x:v>ESRS E4 / TNFD</x:v>
      </x:c>
      <x:c r="G26" s="9" t="str">
        <x:v>Not assessed</x:v>
      </x:c>
      <x:c r="H26" s="9" t="str">
        <x:v>E0</x:v>
      </x:c>
      <x:c r="I26" s="9"/>
      <x:c r="J26" s="9"/>
      <x:c r="K26" s="2" t="n">
        <x:v>3</x:v>
      </x:c>
      <x:c r="L26" s="2" t="n">
        <x:f>IF(OR(G26="",G26="Not assessed",G26="Not applicable"),0,K26)</x:f>
        <x:v>0</x:v>
      </x:c>
      <x:c r="M26" s="2" t="n">
        <x:f>IF(AND(G26="Ready",OR(H26="E1",H26="E2",H26="E3"),I26&lt;&gt;""),K26,0)</x:f>
        <x:v>0</x:v>
      </x:c>
      <x:c r="N26" s="2" t="n">
        <x:f>IF(OR(G26="Ready",G26="Missing",G26="In progress",G26="Not applicable"),1,0)</x:f>
        <x:v>0</x:v>
      </x:c>
      <x:c r="O26" s="2" t="n">
        <x:f>IF(OR(AND(G26="Ready",M26&gt;0),AND(OR(G26="Missing",G26="In progress",G26="Not applicable"),J26&lt;&gt;"")),1,0)</x:f>
        <x:v>0</x:v>
      </x:c>
    </x:row>
    <x:row r="27" ht="68" customHeight="1">
      <x:c r="A27" s="2" t="str">
        <x:v>PDT-06</x:v>
      </x:c>
      <x:c r="B27" s="2" t="str">
        <x:v>Product</x:v>
      </x:c>
      <x:c r="C27" s="10" t="str">
        <x:v>Energy performance</x:v>
      </x:c>
      <x:c r="D27" s="10" t="str">
        <x:v>Operational energy demand per unit</x:v>
      </x:c>
      <x:c r="E27" s="10" t="str">
        <x:v>SDG 7, 11, 13</x:v>
      </x:c>
      <x:c r="F27" s="10" t="str">
        <x:v>ESRS E1 / building standards</x:v>
      </x:c>
      <x:c r="G27" s="9" t="str">
        <x:v>Not assessed</x:v>
      </x:c>
      <x:c r="H27" s="9" t="str">
        <x:v>E0</x:v>
      </x:c>
      <x:c r="I27" s="9"/>
      <x:c r="J27" s="9"/>
      <x:c r="K27" s="2" t="n">
        <x:v>3</x:v>
      </x:c>
      <x:c r="L27" s="2" t="n">
        <x:f>IF(OR(G27="",G27="Not assessed",G27="Not applicable"),0,K27)</x:f>
        <x:v>0</x:v>
      </x:c>
      <x:c r="M27" s="2" t="n">
        <x:f>IF(AND(G27="Ready",OR(H27="E1",H27="E2",H27="E3"),I27&lt;&gt;""),K27,0)</x:f>
        <x:v>0</x:v>
      </x:c>
      <x:c r="N27" s="2" t="n">
        <x:f>IF(OR(G27="Ready",G27="Missing",G27="In progress",G27="Not applicable"),1,0)</x:f>
        <x:v>0</x:v>
      </x:c>
      <x:c r="O27" s="2" t="n">
        <x:f>IF(OR(AND(G27="Ready",M27&gt;0),AND(OR(G27="Missing",G27="In progress",G27="Not applicable"),J27&lt;&gt;"")),1,0)</x:f>
        <x:v>0</x:v>
      </x:c>
    </x:row>
    <x:row r="28" ht="68" customHeight="1">
      <x:c r="A28" s="2" t="str">
        <x:v>PDT-07</x:v>
      </x:c>
      <x:c r="B28" s="2" t="str">
        <x:v>Product</x:v>
      </x:c>
      <x:c r="C28" s="10" t="str">
        <x:v>Safety &amp; quality</x:v>
      </x:c>
      <x:c r="D28" s="10" t="str">
        <x:v>Defect, recall and safety incident rate</x:v>
      </x:c>
      <x:c r="E28" s="10" t="str">
        <x:v>SDG 3, 9, 11</x:v>
      </x:c>
      <x:c r="F28" s="10" t="str">
        <x:v>ESRS S4 / GRI 416</x:v>
      </x:c>
      <x:c r="G28" s="9" t="str">
        <x:v>Not assessed</x:v>
      </x:c>
      <x:c r="H28" s="9" t="str">
        <x:v>E0</x:v>
      </x:c>
      <x:c r="I28" s="9"/>
      <x:c r="J28" s="9"/>
      <x:c r="K28" s="2" t="n">
        <x:v>3</x:v>
      </x:c>
      <x:c r="L28" s="2" t="n">
        <x:f>IF(OR(G28="",G28="Not assessed",G28="Not applicable"),0,K28)</x:f>
        <x:v>0</x:v>
      </x:c>
      <x:c r="M28" s="2" t="n">
        <x:f>IF(AND(G28="Ready",OR(H28="E1",H28="E2",H28="E3"),I28&lt;&gt;""),K28,0)</x:f>
        <x:v>0</x:v>
      </x:c>
      <x:c r="N28" s="2" t="n">
        <x:f>IF(OR(G28="Ready",G28="Missing",G28="In progress",G28="Not applicable"),1,0)</x:f>
        <x:v>0</x:v>
      </x:c>
      <x:c r="O28" s="2" t="n">
        <x:f>IF(OR(AND(G28="Ready",M28&gt;0),AND(OR(G28="Missing",G28="In progress",G28="Not applicable"),J28&lt;&gt;"")),1,0)</x:f>
        <x:v>0</x:v>
      </x:c>
    </x:row>
    <x:row r="29" ht="68" customHeight="1">
      <x:c r="A29" s="2" t="str">
        <x:v>PDT-08</x:v>
      </x:c>
      <x:c r="B29" s="2" t="str">
        <x:v>Product</x:v>
      </x:c>
      <x:c r="C29" s="10" t="str">
        <x:v>Inclusive innovation</x:v>
      </x:c>
      <x:c r="D29" s="10" t="str">
        <x:v>Revenue from inclusive / impact products</x:v>
      </x:c>
      <x:c r="E29" s="10" t="str">
        <x:v>SDG 9, 10, 11</x:v>
      </x:c>
      <x:c r="F29" s="10" t="str">
        <x:v>Impact / product governance</x:v>
      </x:c>
      <x:c r="G29" s="9" t="str">
        <x:v>Not assessed</x:v>
      </x:c>
      <x:c r="H29" s="9" t="str">
        <x:v>E0</x:v>
      </x:c>
      <x:c r="I29" s="9"/>
      <x:c r="J29" s="9"/>
      <x:c r="K29" s="2" t="n">
        <x:v>3</x:v>
      </x:c>
      <x:c r="L29" s="2" t="n">
        <x:f>IF(OR(G29="",G29="Not assessed",G29="Not applicable"),0,K29)</x:f>
        <x:v>0</x:v>
      </x:c>
      <x:c r="M29" s="2" t="n">
        <x:f>IF(AND(G29="Ready",OR(H29="E1",H29="E2",H29="E3"),I29&lt;&gt;""),K29,0)</x:f>
        <x:v>0</x:v>
      </x:c>
      <x:c r="N29" s="2" t="n">
        <x:f>IF(OR(G29="Ready",G29="Missing",G29="In progress",G29="Not applicable"),1,0)</x:f>
        <x:v>0</x:v>
      </x:c>
      <x:c r="O29" s="2" t="n">
        <x:f>IF(OR(AND(G29="Ready",M29&gt;0),AND(OR(G29="Missing",G29="In progress",G29="Not applicable"),J29&lt;&gt;"")),1,0)</x:f>
        <x:v>0</x:v>
      </x:c>
    </x:row>
    <x:row r="30" ht="68" customHeight="1">
      <x:c r="A30" s="2" t="str">
        <x:v>PJT-01</x:v>
      </x:c>
      <x:c r="B30" s="2" t="str">
        <x:v>Project</x:v>
      </x:c>
      <x:c r="C30" s="10" t="str">
        <x:v>Purpose gate</x:v>
      </x:c>
      <x:c r="D30" s="10" t="str">
        <x:v>Projects passing three-part decision gate</x:v>
      </x:c>
      <x:c r="E30" s="10" t="str">
        <x:v>SDG 17 + relevant goals</x:v>
      </x:c>
      <x:c r="F30" s="10" t="str">
        <x:v>ESRS double materiality</x:v>
      </x:c>
      <x:c r="G30" s="9" t="str">
        <x:v>Not assessed</x:v>
      </x:c>
      <x:c r="H30" s="9" t="str">
        <x:v>E0</x:v>
      </x:c>
      <x:c r="I30" s="9"/>
      <x:c r="J30" s="9"/>
      <x:c r="K30" s="2" t="n">
        <x:v>3</x:v>
      </x:c>
      <x:c r="L30" s="2" t="n">
        <x:f>IF(OR(G30="",G30="Not assessed",G30="Not applicable"),0,K30)</x:f>
        <x:v>0</x:v>
      </x:c>
      <x:c r="M30" s="2" t="n">
        <x:f>IF(AND(G30="Ready",OR(H30="E1",H30="E2",H30="E3"),I30&lt;&gt;""),K30,0)</x:f>
        <x:v>0</x:v>
      </x:c>
      <x:c r="N30" s="2" t="n">
        <x:f>IF(OR(G30="Ready",G30="Missing",G30="In progress",G30="Not applicable"),1,0)</x:f>
        <x:v>0</x:v>
      </x:c>
      <x:c r="O30" s="2" t="n">
        <x:f>IF(OR(AND(G30="Ready",M30&gt;0),AND(OR(G30="Missing",G30="In progress",G30="Not applicable"),J30&lt;&gt;"")),1,0)</x:f>
        <x:v>0</x:v>
      </x:c>
    </x:row>
    <x:row r="31" ht="68" customHeight="1">
      <x:c r="A31" s="2" t="str">
        <x:v>PJT-02</x:v>
      </x:c>
      <x:c r="B31" s="2" t="str">
        <x:v>Project</x:v>
      </x:c>
      <x:c r="C31" s="10" t="str">
        <x:v>Stakeholder co-design</x:v>
      </x:c>
      <x:c r="D31" s="10" t="str">
        <x:v>Material stakeholder commitments closed</x:v>
      </x:c>
      <x:c r="E31" s="10" t="str">
        <x:v>SDG 11, 16, 17</x:v>
      </x:c>
      <x:c r="F31" s="10" t="str">
        <x:v>ESRS 2 / S3</x:v>
      </x:c>
      <x:c r="G31" s="9" t="str">
        <x:v>Not assessed</x:v>
      </x:c>
      <x:c r="H31" s="9" t="str">
        <x:v>E0</x:v>
      </x:c>
      <x:c r="I31" s="9"/>
      <x:c r="J31" s="9"/>
      <x:c r="K31" s="2" t="n">
        <x:v>3</x:v>
      </x:c>
      <x:c r="L31" s="2" t="n">
        <x:f>IF(OR(G31="",G31="Not assessed",G31="Not applicable"),0,K31)</x:f>
        <x:v>0</x:v>
      </x:c>
      <x:c r="M31" s="2" t="n">
        <x:f>IF(AND(G31="Ready",OR(H31="E1",H31="E2",H31="E3"),I31&lt;&gt;""),K31,0)</x:f>
        <x:v>0</x:v>
      </x:c>
      <x:c r="N31" s="2" t="n">
        <x:f>IF(OR(G31="Ready",G31="Missing",G31="In progress",G31="Not applicable"),1,0)</x:f>
        <x:v>0</x:v>
      </x:c>
      <x:c r="O31" s="2" t="n">
        <x:f>IF(OR(AND(G31="Ready",M31&gt;0),AND(OR(G31="Missing",G31="In progress",G31="Not applicable"),J31&lt;&gt;"")),1,0)</x:f>
        <x:v>0</x:v>
      </x:c>
    </x:row>
    <x:row r="32" ht="68" customHeight="1">
      <x:c r="A32" s="2" t="str">
        <x:v>PJT-03</x:v>
      </x:c>
      <x:c r="B32" s="2" t="str">
        <x:v>Project</x:v>
      </x:c>
      <x:c r="C32" s="10" t="str">
        <x:v>Budget &amp; schedule</x:v>
      </x:c>
      <x:c r="D32" s="10" t="str">
        <x:v>On-time/on-budget milestone rate</x:v>
      </x:c>
      <x:c r="E32" s="10" t="str">
        <x:v>SDG 8, 9</x:v>
      </x:c>
      <x:c r="F32" s="10" t="str">
        <x:v>Governance / controls</x:v>
      </x:c>
      <x:c r="G32" s="9" t="str">
        <x:v>Not assessed</x:v>
      </x:c>
      <x:c r="H32" s="9" t="str">
        <x:v>E0</x:v>
      </x:c>
      <x:c r="I32" s="9"/>
      <x:c r="J32" s="9"/>
      <x:c r="K32" s="2" t="n">
        <x:v>3</x:v>
      </x:c>
      <x:c r="L32" s="2" t="n">
        <x:f>IF(OR(G32="",G32="Not assessed",G32="Not applicable"),0,K32)</x:f>
        <x:v>0</x:v>
      </x:c>
      <x:c r="M32" s="2" t="n">
        <x:f>IF(AND(G32="Ready",OR(H32="E1",H32="E2",H32="E3"),I32&lt;&gt;""),K32,0)</x:f>
        <x:v>0</x:v>
      </x:c>
      <x:c r="N32" s="2" t="n">
        <x:f>IF(OR(G32="Ready",G32="Missing",G32="In progress",G32="Not applicable"),1,0)</x:f>
        <x:v>0</x:v>
      </x:c>
      <x:c r="O32" s="2" t="n">
        <x:f>IF(OR(AND(G32="Ready",M32&gt;0),AND(OR(G32="Missing",G32="In progress",G32="Not applicable"),J32&lt;&gt;"")),1,0)</x:f>
        <x:v>0</x:v>
      </x:c>
    </x:row>
    <x:row r="33" ht="68" customHeight="1">
      <x:c r="A33" s="2" t="str">
        <x:v>PJT-04</x:v>
      </x:c>
      <x:c r="B33" s="2" t="str">
        <x:v>Project</x:v>
      </x:c>
      <x:c r="C33" s="10" t="str">
        <x:v>Carbon &amp; resource budget</x:v>
      </x:c>
      <x:c r="D33" s="10" t="str">
        <x:v>Projects within carbon, water and material budgets</x:v>
      </x:c>
      <x:c r="E33" s="10" t="str">
        <x:v>SDG 6, 12, 13, 15</x:v>
      </x:c>
      <x:c r="F33" s="10" t="str">
        <x:v>ESRS E1–E5</x:v>
      </x:c>
      <x:c r="G33" s="9" t="str">
        <x:v>Not assessed</x:v>
      </x:c>
      <x:c r="H33" s="9" t="str">
        <x:v>E0</x:v>
      </x:c>
      <x:c r="I33" s="9"/>
      <x:c r="J33" s="9"/>
      <x:c r="K33" s="2" t="n">
        <x:v>3</x:v>
      </x:c>
      <x:c r="L33" s="2" t="n">
        <x:f>IF(OR(G33="",G33="Not assessed",G33="Not applicable"),0,K33)</x:f>
        <x:v>0</x:v>
      </x:c>
      <x:c r="M33" s="2" t="n">
        <x:f>IF(AND(G33="Ready",OR(H33="E1",H33="E2",H33="E3"),I33&lt;&gt;""),K33,0)</x:f>
        <x:v>0</x:v>
      </x:c>
      <x:c r="N33" s="2" t="n">
        <x:f>IF(OR(G33="Ready",G33="Missing",G33="In progress",G33="Not applicable"),1,0)</x:f>
        <x:v>0</x:v>
      </x:c>
      <x:c r="O33" s="2" t="n">
        <x:f>IF(OR(AND(G33="Ready",M33&gt;0),AND(OR(G33="Missing",G33="In progress",G33="Not applicable"),J33&lt;&gt;"")),1,0)</x:f>
        <x:v>0</x:v>
      </x:c>
    </x:row>
    <x:row r="34" ht="68" customHeight="1">
      <x:c r="A34" s="2" t="str">
        <x:v>PJT-05</x:v>
      </x:c>
      <x:c r="B34" s="2" t="str">
        <x:v>Project</x:v>
      </x:c>
      <x:c r="C34" s="10" t="str">
        <x:v>Social value plan</x:v>
      </x:c>
      <x:c r="D34" s="10" t="str">
        <x:v>Social-value commitments delivered</x:v>
      </x:c>
      <x:c r="E34" s="10" t="str">
        <x:v>SDG 1, 8, 10, 11</x:v>
      </x:c>
      <x:c r="F34" s="10" t="str">
        <x:v>ESRS S1–S4</x:v>
      </x:c>
      <x:c r="G34" s="9" t="str">
        <x:v>Not assessed</x:v>
      </x:c>
      <x:c r="H34" s="9" t="str">
        <x:v>E0</x:v>
      </x:c>
      <x:c r="I34" s="9"/>
      <x:c r="J34" s="9"/>
      <x:c r="K34" s="2" t="n">
        <x:v>3</x:v>
      </x:c>
      <x:c r="L34" s="2" t="n">
        <x:f>IF(OR(G34="",G34="Not assessed",G34="Not applicable"),0,K34)</x:f>
        <x:v>0</x:v>
      </x:c>
      <x:c r="M34" s="2" t="n">
        <x:f>IF(AND(G34="Ready",OR(H34="E1",H34="E2",H34="E3"),I34&lt;&gt;""),K34,0)</x:f>
        <x:v>0</x:v>
      </x:c>
      <x:c r="N34" s="2" t="n">
        <x:f>IF(OR(G34="Ready",G34="Missing",G34="In progress",G34="Not applicable"),1,0)</x:f>
        <x:v>0</x:v>
      </x:c>
      <x:c r="O34" s="2" t="n">
        <x:f>IF(OR(AND(G34="Ready",M34&gt;0),AND(OR(G34="Missing",G34="In progress",G34="Not applicable"),J34&lt;&gt;"")),1,0)</x:f>
        <x:v>0</x:v>
      </x:c>
    </x:row>
    <x:row r="35" ht="68" customHeight="1">
      <x:c r="A35" s="2" t="str">
        <x:v>PJT-06</x:v>
      </x:c>
      <x:c r="B35" s="2" t="str">
        <x:v>Project</x:v>
      </x:c>
      <x:c r="C35" s="10" t="str">
        <x:v>Risk &amp; grievance</x:v>
      </x:c>
      <x:c r="D35" s="10" t="str">
        <x:v>Critical risks and grievances closed on time</x:v>
      </x:c>
      <x:c r="E35" s="10" t="str">
        <x:v>SDG 16</x:v>
      </x:c>
      <x:c r="F35" s="10" t="str">
        <x:v>ESRS G1 / S3–S4</x:v>
      </x:c>
      <x:c r="G35" s="9" t="str">
        <x:v>Not assessed</x:v>
      </x:c>
      <x:c r="H35" s="9" t="str">
        <x:v>E0</x:v>
      </x:c>
      <x:c r="I35" s="9"/>
      <x:c r="J35" s="9"/>
      <x:c r="K35" s="2" t="n">
        <x:v>3</x:v>
      </x:c>
      <x:c r="L35" s="2" t="n">
        <x:f>IF(OR(G35="",G35="Not assessed",G35="Not applicable"),0,K35)</x:f>
        <x:v>0</x:v>
      </x:c>
      <x:c r="M35" s="2" t="n">
        <x:f>IF(AND(G35="Ready",OR(H35="E1",H35="E2",H35="E3"),I35&lt;&gt;""),K35,0)</x:f>
        <x:v>0</x:v>
      </x:c>
      <x:c r="N35" s="2" t="n">
        <x:f>IF(OR(G35="Ready",G35="Missing",G35="In progress",G35="Not applicable"),1,0)</x:f>
        <x:v>0</x:v>
      </x:c>
      <x:c r="O35" s="2" t="n">
        <x:f>IF(OR(AND(G35="Ready",M35&gt;0),AND(OR(G35="Missing",G35="In progress",G35="Not applicable"),J35&lt;&gt;"")),1,0)</x:f>
        <x:v>0</x:v>
      </x:c>
    </x:row>
    <x:row r="36" ht="68" customHeight="1">
      <x:c r="A36" s="2" t="str">
        <x:v>PJT-07</x:v>
      </x:c>
      <x:c r="B36" s="2" t="str">
        <x:v>Project</x:v>
      </x:c>
      <x:c r="C36" s="10" t="str">
        <x:v>Commissioning &amp; proof</x:v>
      </x:c>
      <x:c r="D36" s="10" t="str">
        <x:v>Projects with post-occupancy / impact verification</x:v>
      </x:c>
      <x:c r="E36" s="10" t="str">
        <x:v>SDG 9, 11, 12</x:v>
      </x:c>
      <x:c r="F36" s="10" t="str">
        <x:v>Assurance / impact measurement</x:v>
      </x:c>
      <x:c r="G36" s="9" t="str">
        <x:v>Not assessed</x:v>
      </x:c>
      <x:c r="H36" s="9" t="str">
        <x:v>E0</x:v>
      </x:c>
      <x:c r="I36" s="9"/>
      <x:c r="J36" s="9"/>
      <x:c r="K36" s="2" t="n">
        <x:v>3</x:v>
      </x:c>
      <x:c r="L36" s="2" t="n">
        <x:f>IF(OR(G36="",G36="Not assessed",G36="Not applicable"),0,K36)</x:f>
        <x:v>0</x:v>
      </x:c>
      <x:c r="M36" s="2" t="n">
        <x:f>IF(AND(G36="Ready",OR(H36="E1",H36="E2",H36="E3"),I36&lt;&gt;""),K36,0)</x:f>
        <x:v>0</x:v>
      </x:c>
      <x:c r="N36" s="2" t="n">
        <x:f>IF(OR(G36="Ready",G36="Missing",G36="In progress",G36="Not applicable"),1,0)</x:f>
        <x:v>0</x:v>
      </x:c>
      <x:c r="O36" s="2" t="n">
        <x:f>IF(OR(AND(G36="Ready",M36&gt;0),AND(OR(G36="Missing",G36="In progress",G36="Not applicable"),J36&lt;&gt;"")),1,0)</x:f>
        <x:v>0</x:v>
      </x:c>
    </x:row>
    <x:row r="37" ht="68" customHeight="1">
      <x:c r="A37" s="2" t="str">
        <x:v>PJT-08</x:v>
      </x:c>
      <x:c r="B37" s="2" t="str">
        <x:v>Project</x:v>
      </x:c>
      <x:c r="C37" s="10" t="str">
        <x:v>Replication</x:v>
      </x:c>
      <x:c r="D37" s="10" t="str">
        <x:v>Replicated projects retaining impact thresholds</x:v>
      </x:c>
      <x:c r="E37" s="10" t="str">
        <x:v>SDG 9, 17</x:v>
      </x:c>
      <x:c r="F37" s="10" t="str">
        <x:v>Governance / portfolio learning</x:v>
      </x:c>
      <x:c r="G37" s="9" t="str">
        <x:v>Not assessed</x:v>
      </x:c>
      <x:c r="H37" s="9" t="str">
        <x:v>E0</x:v>
      </x:c>
      <x:c r="I37" s="9"/>
      <x:c r="J37" s="9"/>
      <x:c r="K37" s="2" t="n">
        <x:v>3</x:v>
      </x:c>
      <x:c r="L37" s="2" t="n">
        <x:f>IF(OR(G37="",G37="Not assessed",G37="Not applicable"),0,K37)</x:f>
        <x:v>0</x:v>
      </x:c>
      <x:c r="M37" s="2" t="n">
        <x:f>IF(AND(G37="Ready",OR(H37="E1",H37="E2",H37="E3"),I37&lt;&gt;""),K37,0)</x:f>
        <x:v>0</x:v>
      </x:c>
      <x:c r="N37" s="2" t="n">
        <x:f>IF(OR(G37="Ready",G37="Missing",G37="In progress",G37="Not applicable"),1,0)</x:f>
        <x:v>0</x:v>
      </x:c>
      <x:c r="O37" s="2" t="n">
        <x:f>IF(OR(AND(G37="Ready",M37&gt;0),AND(OR(G37="Missing",G37="In progress",G37="Not applicable"),J37&lt;&gt;"")),1,0)</x:f>
        <x:v>0</x:v>
      </x:c>
    </x:row>
    <x:row r="38" ht="68" customHeight="1">
      <x:c r="A38" s="2" t="str">
        <x:v>PFT-01</x:v>
      </x:c>
      <x:c r="B38" s="2" t="str">
        <x:v>Profit</x:v>
      </x:c>
      <x:c r="C38" s="10" t="str">
        <x:v>Sustainable profitability</x:v>
      </x:c>
      <x:c r="D38" s="10" t="str">
        <x:v>EBITDA margin subject to people/planet gates</x:v>
      </x:c>
      <x:c r="E38" s="10" t="str">
        <x:v>SDG 8, 9</x:v>
      </x:c>
      <x:c r="F38" s="10" t="str">
        <x:v>ESRS / integrated reporting</x:v>
      </x:c>
      <x:c r="G38" s="9" t="str">
        <x:v>Not assessed</x:v>
      </x:c>
      <x:c r="H38" s="9" t="str">
        <x:v>E0</x:v>
      </x:c>
      <x:c r="I38" s="9"/>
      <x:c r="J38" s="9"/>
      <x:c r="K38" s="2" t="n">
        <x:v>3</x:v>
      </x:c>
      <x:c r="L38" s="2" t="n">
        <x:f>IF(OR(G38="",G38="Not assessed",G38="Not applicable"),0,K38)</x:f>
        <x:v>0</x:v>
      </x:c>
      <x:c r="M38" s="2" t="n">
        <x:f>IF(AND(G38="Ready",OR(H38="E1",H38="E2",H38="E3"),I38&lt;&gt;""),K38,0)</x:f>
        <x:v>0</x:v>
      </x:c>
      <x:c r="N38" s="2" t="n">
        <x:f>IF(OR(G38="Ready",G38="Missing",G38="In progress",G38="Not applicable"),1,0)</x:f>
        <x:v>0</x:v>
      </x:c>
      <x:c r="O38" s="2" t="n">
        <x:f>IF(OR(AND(G38="Ready",M38&gt;0),AND(OR(G38="Missing",G38="In progress",G38="Not applicable"),J38&lt;&gt;"")),1,0)</x:f>
        <x:v>0</x:v>
      </x:c>
    </x:row>
    <x:row r="39" ht="68" customHeight="1">
      <x:c r="A39" s="2" t="str">
        <x:v>PFT-02</x:v>
      </x:c>
      <x:c r="B39" s="2" t="str">
        <x:v>Profit</x:v>
      </x:c>
      <x:c r="C39" s="10" t="str">
        <x:v>Cash resilience</x:v>
      </x:c>
      <x:c r="D39" s="10" t="str">
        <x:v>Operating cash flow and cash conversion</x:v>
      </x:c>
      <x:c r="E39" s="10" t="str">
        <x:v>SDG 8</x:v>
      </x:c>
      <x:c r="F39" s="10" t="str">
        <x:v>Governance / risk</x:v>
      </x:c>
      <x:c r="G39" s="9" t="str">
        <x:v>Not assessed</x:v>
      </x:c>
      <x:c r="H39" s="9" t="str">
        <x:v>E0</x:v>
      </x:c>
      <x:c r="I39" s="9"/>
      <x:c r="J39" s="9"/>
      <x:c r="K39" s="2" t="n">
        <x:v>3</x:v>
      </x:c>
      <x:c r="L39" s="2" t="n">
        <x:f>IF(OR(G39="",G39="Not assessed",G39="Not applicable"),0,K39)</x:f>
        <x:v>0</x:v>
      </x:c>
      <x:c r="M39" s="2" t="n">
        <x:f>IF(AND(G39="Ready",OR(H39="E1",H39="E2",H39="E3"),I39&lt;&gt;""),K39,0)</x:f>
        <x:v>0</x:v>
      </x:c>
      <x:c r="N39" s="2" t="n">
        <x:f>IF(OR(G39="Ready",G39="Missing",G39="In progress",G39="Not applicable"),1,0)</x:f>
        <x:v>0</x:v>
      </x:c>
      <x:c r="O39" s="2" t="n">
        <x:f>IF(OR(AND(G39="Ready",M39&gt;0),AND(OR(G39="Missing",G39="In progress",G39="Not applicable"),J39&lt;&gt;"")),1,0)</x:f>
        <x:v>0</x:v>
      </x:c>
    </x:row>
    <x:row r="40" ht="68" customHeight="1">
      <x:c r="A40" s="2" t="str">
        <x:v>PFT-03</x:v>
      </x:c>
      <x:c r="B40" s="2" t="str">
        <x:v>Profit</x:v>
      </x:c>
      <x:c r="C40" s="10" t="str">
        <x:v>Impact revenue</x:v>
      </x:c>
      <x:c r="D40" s="10" t="str">
        <x:v>% revenue from qualified impact products</x:v>
      </x:c>
      <x:c r="E40" s="10" t="str">
        <x:v>SDG 7, 9, 11, 12, 13</x:v>
      </x:c>
      <x:c r="F40" s="10" t="str">
        <x:v>EU taxonomy / impact logic</x:v>
      </x:c>
      <x:c r="G40" s="9" t="str">
        <x:v>Not assessed</x:v>
      </x:c>
      <x:c r="H40" s="9" t="str">
        <x:v>E0</x:v>
      </x:c>
      <x:c r="I40" s="9"/>
      <x:c r="J40" s="9"/>
      <x:c r="K40" s="2" t="n">
        <x:v>3</x:v>
      </x:c>
      <x:c r="L40" s="2" t="n">
        <x:f>IF(OR(G40="",G40="Not assessed",G40="Not applicable"),0,K40)</x:f>
        <x:v>0</x:v>
      </x:c>
      <x:c r="M40" s="2" t="n">
        <x:f>IF(AND(G40="Ready",OR(H40="E1",H40="E2",H40="E3"),I40&lt;&gt;""),K40,0)</x:f>
        <x:v>0</x:v>
      </x:c>
      <x:c r="N40" s="2" t="n">
        <x:f>IF(OR(G40="Ready",G40="Missing",G40="In progress",G40="Not applicable"),1,0)</x:f>
        <x:v>0</x:v>
      </x:c>
      <x:c r="O40" s="2" t="n">
        <x:f>IF(OR(AND(G40="Ready",M40&gt;0),AND(OR(G40="Missing",G40="In progress",G40="Not applicable"),J40&lt;&gt;"")),1,0)</x:f>
        <x:v>0</x:v>
      </x:c>
    </x:row>
    <x:row r="41" ht="68" customHeight="1">
      <x:c r="A41" s="2" t="str">
        <x:v>PFT-04</x:v>
      </x:c>
      <x:c r="B41" s="2" t="str">
        <x:v>Profit</x:v>
      </x:c>
      <x:c r="C41" s="10" t="str">
        <x:v>True-cost economics</x:v>
      </x:c>
      <x:c r="D41" s="10" t="str">
        <x:v>Major investments using internal impact prices</x:v>
      </x:c>
      <x:c r="E41" s="10" t="str">
        <x:v>SDG 12, 13, 15</x:v>
      </x:c>
      <x:c r="F41" s="10" t="str">
        <x:v>ESRS / internal carbon price</x:v>
      </x:c>
      <x:c r="G41" s="9" t="str">
        <x:v>Not assessed</x:v>
      </x:c>
      <x:c r="H41" s="9" t="str">
        <x:v>E0</x:v>
      </x:c>
      <x:c r="I41" s="9"/>
      <x:c r="J41" s="9"/>
      <x:c r="K41" s="2" t="n">
        <x:v>3</x:v>
      </x:c>
      <x:c r="L41" s="2" t="n">
        <x:f>IF(OR(G41="",G41="Not assessed",G41="Not applicable"),0,K41)</x:f>
        <x:v>0</x:v>
      </x:c>
      <x:c r="M41" s="2" t="n">
        <x:f>IF(AND(G41="Ready",OR(H41="E1",H41="E2",H41="E3"),I41&lt;&gt;""),K41,0)</x:f>
        <x:v>0</x:v>
      </x:c>
      <x:c r="N41" s="2" t="n">
        <x:f>IF(OR(G41="Ready",G41="Missing",G41="In progress",G41="Not applicable"),1,0)</x:f>
        <x:v>0</x:v>
      </x:c>
      <x:c r="O41" s="2" t="n">
        <x:f>IF(OR(AND(G41="Ready",M41&gt;0),AND(OR(G41="Missing",G41="In progress",G41="Not applicable"),J41&lt;&gt;"")),1,0)</x:f>
        <x:v>0</x:v>
      </x:c>
    </x:row>
    <x:row r="42" ht="68" customHeight="1">
      <x:c r="A42" s="2" t="str">
        <x:v>PFT-05</x:v>
      </x:c>
      <x:c r="B42" s="2" t="str">
        <x:v>Profit</x:v>
      </x:c>
      <x:c r="C42" s="10" t="str">
        <x:v>Fair distribution</x:v>
      </x:c>
      <x:c r="D42" s="10" t="str">
        <x:v>Stakeholder value distribution ratio</x:v>
      </x:c>
      <x:c r="E42" s="10" t="str">
        <x:v>SDG 8, 10</x:v>
      </x:c>
      <x:c r="F42" s="10" t="str">
        <x:v>GRI 201 / tax</x:v>
      </x:c>
      <x:c r="G42" s="9" t="str">
        <x:v>Not assessed</x:v>
      </x:c>
      <x:c r="H42" s="9" t="str">
        <x:v>E0</x:v>
      </x:c>
      <x:c r="I42" s="9"/>
      <x:c r="J42" s="9"/>
      <x:c r="K42" s="2" t="n">
        <x:v>3</x:v>
      </x:c>
      <x:c r="L42" s="2" t="n">
        <x:f>IF(OR(G42="",G42="Not assessed",G42="Not applicable"),0,K42)</x:f>
        <x:v>0</x:v>
      </x:c>
      <x:c r="M42" s="2" t="n">
        <x:f>IF(AND(G42="Ready",OR(H42="E1",H42="E2",H42="E3"),I42&lt;&gt;""),K42,0)</x:f>
        <x:v>0</x:v>
      </x:c>
      <x:c r="N42" s="2" t="n">
        <x:f>IF(OR(G42="Ready",G42="Missing",G42="In progress",G42="Not applicable"),1,0)</x:f>
        <x:v>0</x:v>
      </x:c>
      <x:c r="O42" s="2" t="n">
        <x:f>IF(OR(AND(G42="Ready",M42&gt;0),AND(OR(G42="Missing",G42="In progress",G42="Not applicable"),J42&lt;&gt;"")),1,0)</x:f>
        <x:v>0</x:v>
      </x:c>
    </x:row>
    <x:row r="43" ht="68" customHeight="1">
      <x:c r="A43" s="2" t="str">
        <x:v>PFT-06</x:v>
      </x:c>
      <x:c r="B43" s="2" t="str">
        <x:v>Profit</x:v>
      </x:c>
      <x:c r="C43" s="10" t="str">
        <x:v>Responsible tax</x:v>
      </x:c>
      <x:c r="D43" s="10" t="str">
        <x:v>Material jurisdictions with tax transparency</x:v>
      </x:c>
      <x:c r="E43" s="10" t="str">
        <x:v>SDG 16, 17</x:v>
      </x:c>
      <x:c r="F43" s="10" t="str">
        <x:v>GRI 207 / ESRS G1</x:v>
      </x:c>
      <x:c r="G43" s="9" t="str">
        <x:v>Not assessed</x:v>
      </x:c>
      <x:c r="H43" s="9" t="str">
        <x:v>E0</x:v>
      </x:c>
      <x:c r="I43" s="9"/>
      <x:c r="J43" s="9"/>
      <x:c r="K43" s="2" t="n">
        <x:v>3</x:v>
      </x:c>
      <x:c r="L43" s="2" t="n">
        <x:f>IF(OR(G43="",G43="Not assessed",G43="Not applicable"),0,K43)</x:f>
        <x:v>0</x:v>
      </x:c>
      <x:c r="M43" s="2" t="n">
        <x:f>IF(AND(G43="Ready",OR(H43="E1",H43="E2",H43="E3"),I43&lt;&gt;""),K43,0)</x:f>
        <x:v>0</x:v>
      </x:c>
      <x:c r="N43" s="2" t="n">
        <x:f>IF(OR(G43="Ready",G43="Missing",G43="In progress",G43="Not applicable"),1,0)</x:f>
        <x:v>0</x:v>
      </x:c>
      <x:c r="O43" s="2" t="n">
        <x:f>IF(OR(AND(G43="Ready",M43&gt;0),AND(OR(G43="Missing",G43="In progress",G43="Not applicable"),J43&lt;&gt;"")),1,0)</x:f>
        <x:v>0</x:v>
      </x:c>
    </x:row>
    <x:row r="44" ht="68" customHeight="1">
      <x:c r="A44" s="2" t="str">
        <x:v>PFT-07</x:v>
      </x:c>
      <x:c r="B44" s="2" t="str">
        <x:v>Profit</x:v>
      </x:c>
      <x:c r="C44" s="10" t="str">
        <x:v>Reinvestment</x:v>
      </x:c>
      <x:c r="D44" s="10" t="str">
        <x:v>% profit reinvested in people and planet transition</x:v>
      </x:c>
      <x:c r="E44" s="10" t="str">
        <x:v>SDG 4, 9, 13, 17</x:v>
      </x:c>
      <x:c r="F44" s="10" t="str">
        <x:v>Capital allocation governance</x:v>
      </x:c>
      <x:c r="G44" s="9" t="str">
        <x:v>Not assessed</x:v>
      </x:c>
      <x:c r="H44" s="9" t="str">
        <x:v>E0</x:v>
      </x:c>
      <x:c r="I44" s="9"/>
      <x:c r="J44" s="9"/>
      <x:c r="K44" s="2" t="n">
        <x:v>3</x:v>
      </x:c>
      <x:c r="L44" s="2" t="n">
        <x:f>IF(OR(G44="",G44="Not assessed",G44="Not applicable"),0,K44)</x:f>
        <x:v>0</x:v>
      </x:c>
      <x:c r="M44" s="2" t="n">
        <x:f>IF(AND(G44="Ready",OR(H44="E1",H44="E2",H44="E3"),I44&lt;&gt;""),K44,0)</x:f>
        <x:v>0</x:v>
      </x:c>
      <x:c r="N44" s="2" t="n">
        <x:f>IF(OR(G44="Ready",G44="Missing",G44="In progress",G44="Not applicable"),1,0)</x:f>
        <x:v>0</x:v>
      </x:c>
      <x:c r="O44" s="2" t="n">
        <x:f>IF(OR(AND(G44="Ready",M44&gt;0),AND(OR(G44="Missing",G44="In progress",G44="Not applicable"),J44&lt;&gt;"")),1,0)</x:f>
        <x:v>0</x:v>
      </x:c>
    </x:row>
    <x:row r="45" ht="68" customHeight="1">
      <x:c r="A45" s="2" t="str">
        <x:v>PFT-08</x:v>
      </x:c>
      <x:c r="B45" s="2" t="str">
        <x:v>Profit</x:v>
      </x:c>
      <x:c r="C45" s="10" t="str">
        <x:v>Risk-adjusted value</x:v>
      </x:c>
      <x:c r="D45" s="10" t="str">
        <x:v>Value at risk covered by transition plan</x:v>
      </x:c>
      <x:c r="E45" s="10" t="str">
        <x:v>SDG 13, 16</x:v>
      </x:c>
      <x:c r="F45" s="10" t="str">
        <x:v>IFRS S1/S2 / ESRS</x:v>
      </x:c>
      <x:c r="G45" s="9" t="str">
        <x:v>Not assessed</x:v>
      </x:c>
      <x:c r="H45" s="9" t="str">
        <x:v>E0</x:v>
      </x:c>
      <x:c r="I45" s="9"/>
      <x:c r="J45" s="9"/>
      <x:c r="K45" s="2" t="n">
        <x:v>3</x:v>
      </x:c>
      <x:c r="L45" s="2" t="n">
        <x:f>IF(OR(G45="",G45="Not assessed",G45="Not applicable"),0,K45)</x:f>
        <x:v>0</x:v>
      </x:c>
      <x:c r="M45" s="2" t="n">
        <x:f>IF(AND(G45="Ready",OR(H45="E1",H45="E2",H45="E3"),I45&lt;&gt;""),K45,0)</x:f>
        <x:v>0</x:v>
      </x:c>
      <x:c r="N45" s="2" t="n">
        <x:f>IF(OR(G45="Ready",G45="Missing",G45="In progress",G45="Not applicable"),1,0)</x:f>
        <x:v>0</x:v>
      </x:c>
      <x:c r="O45" s="2" t="n">
        <x:f>IF(OR(AND(G45="Ready",M45&gt;0),AND(OR(G45="Missing",G45="In progress",G45="Not applicable"),J45&lt;&gt;"")),1,0)</x:f>
        <x:v>0</x:v>
      </x:c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 ht="26" customHeight="1">
      <x:c r="A48" s="2" t="str">
        <x:v>Canonical source: 5P_Enterprise_Good_for_People_and_Planet.xlsx, Integrated Scorecard, 40 controls, IDs preserved.</x:v>
      </x:c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 ht="26" customHeight="1">
      <x:c r="A49" s="2" t="str">
        <x:v>SDG/ESG links are source-model crosswalks. A qualified expert must confirm applicable obligations and materiality.</x:v>
      </x:c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</x:sheetData>
  <x:dataValidations count="2">
    <x:dataValidation type="list" sqref="G6:G45">
      <x:formula1>"Not assessed,Missing,In progress,Ready,Not applicable"</x:formula1>
    </x:dataValidation>
    <x:dataValidation type="list" sqref="H6:H45">
      <x:formula1>"E0,E1,E2,E3"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10" hidden="0" customWidth="1"/>
    <x:col min="3" max="3" width="22" hidden="0" customWidth="1"/>
    <x:col min="4" max="4" width="22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3" t="str">
        <x:v>Business-design workshop record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2" t="str">
        <x:v>Record findings from DEAL’s official business tool, or a pending question, owner and planned date for each layer.</x:v>
      </x:c>
      <x:c r="B4" s="2"/>
      <x:c r="C4" s="2"/>
      <x:c r="D4" s="2"/>
    </x:row>
    <x:row r="5" ht="42" customHeight="1">
      <x:c r="A5" s="6" t="str">
        <x:v>Design layer</x:v>
      </x:c>
      <x:c r="B5" s="6" t="str">
        <x:v>Finding / action / owner / date</x:v>
      </x:c>
      <x:c r="C5" s="2"/>
      <x:c r="D5" s="2"/>
    </x:row>
    <x:row r="6" ht="100" customHeight="1">
      <x:c r="A6" s="2" t="str">
        <x:v>Purpose</x:v>
      </x:c>
      <x:c r="B6" s="9"/>
      <x:c r="C6" s="2"/>
      <x:c r="D6" s="2"/>
    </x:row>
    <x:row r="7" ht="100" customHeight="1">
      <x:c r="A7" s="2" t="str">
        <x:v>Networks</x:v>
      </x:c>
      <x:c r="B7" s="9"/>
      <x:c r="C7" s="2"/>
      <x:c r="D7" s="2"/>
    </x:row>
    <x:row r="8" ht="100" customHeight="1">
      <x:c r="A8" s="2" t="str">
        <x:v>Governance</x:v>
      </x:c>
      <x:c r="B8" s="9"/>
      <x:c r="C8" s="2"/>
      <x:c r="D8" s="2"/>
    </x:row>
    <x:row r="9" ht="100" customHeight="1">
      <x:c r="A9" s="2" t="str">
        <x:v>Ownership</x:v>
      </x:c>
      <x:c r="B9" s="9"/>
      <x:c r="C9" s="2"/>
      <x:c r="D9" s="2"/>
    </x:row>
    <x:row r="10" ht="100" customHeight="1">
      <x:c r="A10" s="2" t="str">
        <x:v>Finance</x:v>
      </x:c>
      <x:c r="B10" s="9"/>
      <x:c r="C10" s="2"/>
      <x:c r="D10" s="2"/>
    </x:row>
    <x:row r="11" ht="26" customHeight="1">
      <x:c r="A11" s="2"/>
      <x:c r="B11" s="2"/>
      <x:c r="C11" s="2"/>
      <x:c r="D11" s="2"/>
    </x:row>
    <x:row r="12" ht="26" customHeight="1">
      <x:c r="A12" s="2"/>
      <x:c r="B12" s="2"/>
      <x:c r="C12" s="2"/>
      <x:c r="D12" s="2"/>
    </x:row>
    <x:row r="13" ht="42" customHeight="1">
      <x:c r="A13" s="2" t="str">
        <x:v>Evidence E0</x:v>
      </x:c>
      <x:c r="B13" s="10" t="str">
        <x:v>No evidence.</x:v>
      </x:c>
      <x:c r="C13" s="2"/>
      <x:c r="D13" s="2"/>
    </x:row>
    <x:row r="14" ht="42" customHeight="1">
      <x:c r="A14" s="2" t="str">
        <x:v>Evidence E1</x:v>
      </x:c>
      <x:c r="B14" s="10" t="str">
        <x:v>Named management statement with date.</x:v>
      </x:c>
      <x:c r="C14" s="2"/>
      <x:c r="D14" s="2"/>
    </x:row>
    <x:row r="15" ht="42" customHeight="1">
      <x:c r="A15" s="2" t="str">
        <x:v>Evidence E2</x:v>
      </x:c>
      <x:c r="B15" s="10" t="str">
        <x:v>Internal document or calculation with source owner and date.</x:v>
      </x:c>
      <x:c r="C15" s="2"/>
      <x:c r="D15" s="2"/>
    </x:row>
    <x:row r="16" ht="42" customHeight="1">
      <x:c r="A16" s="2" t="str">
        <x:v>Evidence E3</x:v>
      </x:c>
      <x:c r="B16" s="10" t="str">
        <x:v>Measured data with method, boundary and reporting period.</x:v>
      </x:c>
      <x:c r="C16" s="2"/>
      <x:c r="D16" s="2"/>
    </x:row>
    <x:row r="17" ht="42" customHeight="1">
      <x:c r="A17" s="2" t="str">
        <x:v>Review E4–E5</x:v>
      </x:c>
      <x:c r="B17" s="10" t="str">
        <x:v>Independent expert review / recognized verification; not self-awarded in this intake.</x:v>
      </x:c>
      <x:c r="C17" s="2"/>
      <x:c r="D17" s="2"/>
    </x:row>
    <x:row r="18" ht="42" customHeight="1">
      <x:c r="A18" s="2" t="str">
        <x:v>Attribution</x:v>
      </x:c>
      <x:c r="B18" s="10" t="str">
        <x:v>Kate Raworth and Doughnut Economics Action Lab (DEAL). No affiliation or endorsement.</x:v>
      </x:c>
      <x:c r="C18" s="2"/>
      <x:c r="D18" s="2"/>
    </x:row>
    <x:row r="19" ht="42" customHeight="1">
      <x:c r="A19" s="2" t="str">
        <x:v>Official taster tool</x:v>
      </x:c>
      <x:c r="B19" s="10" t="str">
        <x:v>https://doughnuteconomics.org/tools/doughnut-design-for-business-taster-tool</x:v>
      </x:c>
      <x:c r="C19" s="2"/>
      <x:c r="D19" s="2"/>
    </x:row>
    <x:row r="20" ht="42" customHeight="1">
      <x:c r="A20" s="2" t="str">
        <x:v>Business-use guidance</x:v>
      </x:c>
      <x:c r="B20" s="10" t="str">
        <x:v>https://doughnuteconomics.org/themes/business-enterprise</x:v>
      </x:c>
      <x:c r="C20" s="2"/>
      <x:c r="D20" s="2"/>
    </x:row>
    <x:row r="21" ht="42" customHeight="1">
      <x:c r="A21" s="2" t="str">
        <x:v>Use boundary</x:v>
      </x:c>
      <x:c r="B21" s="10" t="str">
        <x:v>No company Doughnut, planetary-resource allocation or Doughnut certification/rating is produced.</x:v>
      </x:c>
      <x:c r="C21" s="2"/>
      <x:c r="D21" s="2"/>
    </x:row>
    <x:row r="22" ht="42" customHeight="1">
      <x:c r="A22" s="2" t="str">
        <x:v>Earlier model</x:v>
      </x:c>
      <x:c r="B22" s="10" t="str">
        <x:v>Raworth_Doughnut_Economics_Scorecard.xlsx: place assessment and organisational-design background.</x:v>
      </x:c>
      <x:c r="C22" s="2"/>
      <x:c r="D22" s="2"/>
    </x:row>
    <x:row r="23" ht="42" customHeight="1">
      <x:c r="A23" s="2" t="str">
        <x:v>Earlier SDG tool</x:v>
      </x:c>
      <x:c r="B23" s="10" t="str">
        <x:v>SDG_Country_and_Company_Scorecard.xlsx: detailed company KPI baseline and materiality tool.</x:v>
      </x:c>
      <x:c r="C23" s="2"/>
      <x:c r="D23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30" hidden="0" customWidth="1"/>
    <x:col min="3" max="3" width="52" hidden="0" customWidth="1"/>
    <x:col min="4" max="4" width="52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3" t="str">
        <x:v>5P diagnostic service and pillar handoff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2"/>
      <x:c r="B4" s="2"/>
      <x:c r="C4" s="2"/>
      <x:c r="D4" s="2"/>
    </x:row>
    <x:row r="5" ht="42" customHeight="1">
      <x:c r="A5" s="6" t="str">
        <x:v>Offer</x:v>
      </x:c>
      <x:c r="B5" s="6" t="str">
        <x:v>Proposed price EUR</x:v>
      </x:c>
      <x:c r="C5" s="6" t="str">
        <x:v>Deliverable</x:v>
      </x:c>
      <x:c r="D5" s="6" t="str">
        <x:v>Commercial status</x:v>
      </x:c>
    </x:row>
    <x:row r="6" ht="64" customHeight="1">
      <x:c r="A6" s="10" t="str">
        <x:v>Self-service intake</x:v>
      </x:c>
      <x:c r="B6" s="13" t="n">
        <x:v>0</x:v>
      </x:c>
      <x:c r="C6" s="10" t="str">
        <x:v>40-control intake, saved gap record, prequalification and export</x:v>
      </x:c>
      <x:c r="D6" s="10" t="str">
        <x:v>Available in the private pilot</x:v>
      </x:c>
    </x:row>
    <x:row r="7" ht="64" customHeight="1">
      <x:c r="A7" s="10" t="str">
        <x:v>Expert diagnostic review</x:v>
      </x:c>
      <x:c r="B7" s="13" t="n">
        <x:v>500</x:v>
      </x:c>
      <x:c r="C7" s="10" t="str">
        <x:v>Scope review, evidence gaps, gate review and action brief</x:v>
      </x:c>
      <x:c r="D7" s="10" t="str">
        <x:v>Request scope; reviewer workflow and payment not active</x:v>
      </x:c>
    </x:row>
    <x:row r="8" ht="64" customHeight="1">
      <x:c r="A8" s="10" t="str">
        <x:v>Company baseline</x:v>
      </x:c>
      <x:c r="B8" s="13" t="n">
        <x:v>3500</x:v>
      </x:c>
      <x:c r="C8" s="10" t="str">
        <x:v>Detailed KPI baseline and accountable action register</x:v>
      </x:c>
      <x:c r="D8" s="10" t="str">
        <x:v>Separate proposed scope</x:v>
      </x:c>
    </x:row>
    <x:row r="9" ht="64" customHeight="1">
      <x:c r="A9" s="10"/>
      <x:c r="B9" s="10"/>
      <x:c r="C9" s="10"/>
      <x:c r="D9" s="10"/>
    </x:row>
    <x:row r="10" ht="64" customHeight="1">
      <x:c r="A10" s="10"/>
      <x:c r="B10" s="10"/>
      <x:c r="C10" s="10"/>
      <x:c r="D10" s="10"/>
    </x:row>
    <x:row r="11" ht="64" customHeight="1">
      <x:c r="A11" s="6" t="str">
        <x:v>Service pillar</x:v>
      </x:c>
      <x:c r="B11" s="6" t="str">
        <x:v>Diagnostic starting point</x:v>
      </x:c>
      <x:c r="C11" s="6" t="str">
        <x:v>Preparation pack</x:v>
      </x:c>
      <x:c r="D11" s="6" t="str">
        <x:v>External decision</x:v>
      </x:c>
    </x:row>
    <x:row r="12" ht="64" customHeight="1">
      <x:c r="A12" s="10" t="str">
        <x:v>Company</x:v>
      </x:c>
      <x:c r="B12" s="10" t="str">
        <x:v>People / Process / Profit</x:v>
      </x:c>
      <x:c r="C12" s="10" t="str">
        <x:v>Governance, controls, materiality and reporting basis</x:v>
      </x:c>
      <x:c r="D12" s="10" t="str">
        <x:v>Scoped company certification / assurance</x:v>
      </x:c>
    </x:row>
    <x:row r="13" ht="64" customHeight="1">
      <x:c r="A13" s="10" t="str">
        <x:v>Product</x:v>
      </x:c>
      <x:c r="B13" s="10" t="str">
        <x:v>Product / Process</x:v>
      </x:c>
      <x:c r="C13" s="10" t="str">
        <x:v>Technical scope, tests, lifecycle and claims evidence</x:v>
      </x:c>
      <x:c r="D13" s="10" t="str">
        <x:v>Applicable conformity route / product scheme</x:v>
      </x:c>
    </x:row>
    <x:row r="14" ht="64" customHeight="1">
      <x:c r="A14" s="10" t="str">
        <x:v>Supplier &amp; Supply Chain</x:v>
      </x:c>
      <x:c r="B14" s="10" t="str">
        <x:v>People / Process / Product</x:v>
      </x:c>
      <x:c r="C14" s="10" t="str">
        <x:v>Risk, traceability, chain of custody and due diligence</x:v>
      </x:c>
      <x:c r="D14" s="10" t="str">
        <x:v>Scheme, buyer and scope-specific assessment</x:v>
      </x:c>
    </x:row>
    <x:row r="15" ht="64" customHeight="1">
      <x:c r="A15" s="10" t="str">
        <x:v>Building</x:v>
      </x:c>
      <x:c r="B15" s="10" t="str">
        <x:v>Project / Product / People</x:v>
      </x:c>
      <x:c r="C15" s="10" t="str">
        <x:v>Project boundary, energy, materials and commissioning</x:v>
      </x:c>
      <x:c r="D15" s="10" t="str">
        <x:v>Applicable building scheme and local requirements</x:v>
      </x:c>
    </x:row>
    <x:row r="16" ht="64" customHeight="1">
      <x:c r="A16" s="10" t="str">
        <x:v>Investment</x:v>
      </x:c>
      <x:c r="B16" s="10" t="str">
        <x:v>Profit / Project / Process</x:v>
      </x:c>
      <x:c r="C16" s="10" t="str">
        <x:v>Governance, risks, cash-flow and impact evidence</x:v>
      </x:c>
      <x:c r="D16" s="10" t="str">
        <x:v>Investor / lender / assurance decision</x:v>
      </x:c>
    </x:row>
    <x:row r="17" ht="64" customHeight="1">
      <x:c r="A17" s="10"/>
      <x:c r="B17" s="10"/>
      <x:c r="C17" s="10"/>
      <x:c r="D17" s="10"/>
    </x:row>
    <x:row r="18" ht="64" customHeight="1">
      <x:c r="A18" s="10"/>
      <x:c r="B18" s="10"/>
      <x:c r="C18" s="10"/>
      <x:c r="D18" s="10"/>
    </x:row>
    <x:row r="19" ht="64" customHeight="1">
      <x:c r="A19" s="6" t="str">
        <x:v>Delivery step</x:v>
      </x:c>
      <x:c r="B19" s="6" t="str">
        <x:v>Owner</x:v>
      </x:c>
      <x:c r="C19" s="6" t="str">
        <x:v>Record</x:v>
      </x:c>
      <x:c r="D19" s="6" t="str">
        <x:v>Timing</x:v>
      </x:c>
    </x:row>
    <x:row r="20" ht="64" customHeight="1">
      <x:c r="A20" s="10" t="str">
        <x:v>Company intake</x:v>
      </x:c>
      <x:c r="B20" s="10" t="str">
        <x:v>Company accountable owner</x:v>
      </x:c>
      <x:c r="C20" s="10" t="str">
        <x:v>40 controls, scope, evidence references and gates</x:v>
      </x:c>
      <x:c r="D20" s="10" t="str">
        <x:v>Before new pillar cases</x:v>
      </x:c>
    </x:row>
    <x:row r="21" ht="64" customHeight="1">
      <x:c r="A21" s="10" t="str">
        <x:v>Provisional gate</x:v>
      </x:c>
      <x:c r="B21" s="10" t="str">
        <x:v>Hub intake logic</x:v>
      </x:c>
      <x:c r="C21" s="10" t="str">
        <x:v>Incomplete / No-Go / Conditional / Go to preparation</x:v>
      </x:c>
      <x:c r="D21" s="10" t="str">
        <x:v>On submission</x:v>
      </x:c>
    </x:row>
    <x:row r="22" ht="64" customHeight="1">
      <x:c r="A22" s="10" t="str">
        <x:v>Expert scope review</x:v>
      </x:c>
      <x:c r="B22" s="10" t="str">
        <x:v>Appointed expert</x:v>
      </x:c>
      <x:c r="C22" s="10" t="str">
        <x:v>Applicability, independence, gaps and remediation findings</x:v>
      </x:c>
      <x:c r="D22" s="10" t="str">
        <x:v>Separate agreed engagement</x:v>
      </x:c>
    </x:row>
    <x:row r="23" ht="64" customHeight="1">
      <x:c r="A23" s="10" t="str">
        <x:v>Pillar preparation</x:v>
      </x:c>
      <x:c r="B23" s="10" t="str">
        <x:v>Company and preparer</x:v>
      </x:c>
      <x:c r="C23" s="10" t="str">
        <x:v>Evidence pack with intake snapshot</x:v>
      </x:c>
      <x:c r="D23" s="10" t="str">
        <x:v>After eligible submission</x:v>
      </x:c>
    </x:row>
    <x:row r="24" ht="64" customHeight="1">
      <x:c r="A24" s="10" t="str">
        <x:v>Independent assessment</x:v>
      </x:c>
      <x:c r="B24" s="10" t="str">
        <x:v>Relevant external body</x:v>
      </x:c>
      <x:c r="C24" s="10" t="str">
        <x:v>Scheme-specific opinion or certificate</x:v>
      </x:c>
      <x:c r="D24" s="10" t="str">
        <x:v>After its own accepted process</x:v>
      </x:c>
    </x:row>
    <x:row r="25" ht="64" customHeight="1">
      <x:c r="A25" s="10" t="str">
        <x:v>Reassessment</x:v>
      </x:c>
      <x:c r="B25" s="10" t="str">
        <x:v>Company accountable owner</x:v>
      </x:c>
      <x:c r="C25" s="10" t="str">
        <x:v>New diagnostic version; existing cases retain original snapshot</x:v>
      </x:c>
      <x:c r="D25" s="10" t="str">
        <x:v>When scope or material facts change</x:v>
      </x:c>
    </x:row>
    <x:row r="26" ht="26" customHeight="1">
      <x:c r="A26" s="2"/>
      <x:c r="B26" s="2"/>
      <x:c r="C26" s="2"/>
      <x:c r="D26" s="2"/>
    </x:row>
    <x:row r="27" ht="26" customHeight="1">
      <x:c r="A27" s="2" t="str">
        <x:v>Monetization: free intake supports separately contracted diagnostic reviews, baseline work and readiness programmes.</x:v>
      </x:c>
      <x:c r="B27" s="2"/>
      <x:c r="C27" s="2"/>
      <x:c r="D27" s="2"/>
    </x:row>
    <x:row r="28" ht="26" customHeight="1">
      <x:c r="A28" s="2" t="str">
        <x:v>Certification fees and tax are separate. Prices are proposals; no automatic checkout, review or certification guarantee.</x:v>
      </x:c>
      <x:c r="B28" s="2"/>
      <x:c r="C28" s="2"/>
      <x:c r="D28" s="2"/>
    </x:row>
  </x:sheetData>
  <x:pageMargins left="0.7" right="0.7" top="0.75" bottom="0.75" header="0.3" footer="0.3"/>
</x:worksheet>
</file>